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Legend" sheetId="1" r:id="rId1"/>
    <sheet name="Nutrient Analysis of Feedstuffs" sheetId="2" r:id="rId2"/>
  </sheets>
  <definedNames>
    <definedName name="_xlnm.Print_Area" localSheetId="0">'Legend'!$A$1:$V$124</definedName>
    <definedName name="_xlnm.Print_Area" localSheetId="1">'Nutrient Analysis of Feedstuffs'!$A$1:$AR$266</definedName>
  </definedNames>
  <calcPr fullCalcOnLoad="1"/>
</workbook>
</file>

<file path=xl/sharedStrings.xml><?xml version="1.0" encoding="utf-8"?>
<sst xmlns="http://schemas.openxmlformats.org/spreadsheetml/2006/main" count="784" uniqueCount="323">
  <si>
    <t>Most forages supply = grams RUP. Early growing grass &amp; alfalfa high in RDP.  High RDP feedstuffs (like sunflower meal &amp; urea) will not help supply protein to cow once RDP maximum reached.</t>
  </si>
  <si>
    <t>When soybean meal is heat treated just below the burning temperature, the % of RUP goes up significantly.  This is favorable for high milk production.  This process needs strict controls.</t>
  </si>
  <si>
    <r>
      <t xml:space="preserve">Study the rations in the </t>
    </r>
    <r>
      <rPr>
        <b/>
        <i/>
        <sz val="11"/>
        <color indexed="12"/>
        <rFont val="Arial"/>
        <family val="2"/>
      </rPr>
      <t>Milk Money Maker</t>
    </r>
    <r>
      <rPr>
        <b/>
        <sz val="10"/>
        <rFont val="Arial"/>
        <family val="2"/>
      </rPr>
      <t xml:space="preserve"> &amp; note that after RDP requirements of the RMO are met (for ammonia) that it takes less heat treated SBM to meet RUP needs than solvent SBM.</t>
    </r>
  </si>
  <si>
    <r>
      <t xml:space="preserve">These feed analysis tables designed for use with Dr. Roy Chapin's </t>
    </r>
    <r>
      <rPr>
        <b/>
        <i/>
        <sz val="11"/>
        <color indexed="12"/>
        <rFont val="Arial"/>
        <family val="2"/>
      </rPr>
      <t>Milk Money Maker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budgeting tool</t>
    </r>
    <r>
      <rPr>
        <b/>
        <sz val="11"/>
        <rFont val="Arial"/>
        <family val="2"/>
      </rPr>
      <t xml:space="preserve"> to make informed ration choices &amp; to predict income over feed costs.</t>
    </r>
  </si>
  <si>
    <r>
      <t>Percent Lysine in feedstuff.</t>
    </r>
    <r>
      <rPr>
        <b/>
        <sz val="10"/>
        <rFont val="Arial"/>
        <family val="2"/>
      </rPr>
      <t xml:space="preserve">  Rumen may degrade lysine.  Need lysine to reach small intestine for absorption into blood stream for animal metabolism.</t>
    </r>
  </si>
  <si>
    <r>
      <t>Percent Methionine in feedstuff</t>
    </r>
    <r>
      <rPr>
        <b/>
        <sz val="10"/>
        <rFont val="Arial"/>
        <family val="2"/>
      </rPr>
      <t xml:space="preserve">.  Rumen may degrade.  Ruminants </t>
    </r>
    <r>
      <rPr>
        <b/>
        <sz val="9"/>
        <rFont val="Arial"/>
        <family val="2"/>
      </rPr>
      <t>(like all animals)</t>
    </r>
    <r>
      <rPr>
        <b/>
        <sz val="10"/>
        <rFont val="Arial"/>
        <family val="2"/>
      </rPr>
      <t xml:space="preserve"> need methionine to reach SI for absorption into blood stream.</t>
    </r>
  </si>
  <si>
    <t>Read narrative at end of this legend &amp; the narrative imbedded in tables showing nutrient analysis to increase your understanding of how to use these tables.</t>
  </si>
  <si>
    <t>These tables compiled so reader can see what nutrients are supplied by each feedstuff.  Use them in formulating rations &amp; making informed buying decisions.</t>
  </si>
  <si>
    <r>
      <t xml:space="preserve">Pay particular attention to </t>
    </r>
    <r>
      <rPr>
        <b/>
        <sz val="10"/>
        <rFont val="Arial"/>
        <family val="2"/>
      </rPr>
      <t>grams of SP &amp; digestible RDP, RUP, lysine &amp; methionine absorbed (per 100 grams of feedstuff consumed) into blood stream where animal can use them.</t>
    </r>
  </si>
  <si>
    <t>These ingredient nutrient tables &amp; spreadsheet designed for use with dairy rations formulated by Dr. Roy E. Chapin, Animal Nutritionist.</t>
  </si>
  <si>
    <r>
      <t xml:space="preserve">Estimates actual grams of lysine </t>
    </r>
    <r>
      <rPr>
        <b/>
        <sz val="10"/>
        <rFont val="Arial"/>
        <family val="2"/>
      </rPr>
      <t>absorbed into blood stream per 100 grams of feed ingredient consumed.  Desire a 3/1 ratio with methionine.</t>
    </r>
  </si>
  <si>
    <r>
      <t xml:space="preserve">Shows estimate of actual grams of methionine absorbed </t>
    </r>
    <r>
      <rPr>
        <b/>
        <sz val="10"/>
        <rFont val="Arial"/>
        <family val="2"/>
      </rPr>
      <t>into blood stream per 100 grams of feed ingredient consumed.</t>
    </r>
  </si>
  <si>
    <t>Mostly Legumes</t>
  </si>
  <si>
    <t>Hay, immature</t>
  </si>
  <si>
    <t>Hay, mid-maturity</t>
  </si>
  <si>
    <t>Hay mature</t>
  </si>
  <si>
    <t>Silage, immature</t>
  </si>
  <si>
    <t>Silage, mid-mat.</t>
  </si>
  <si>
    <t>Silage,mature</t>
  </si>
  <si>
    <t>Hay, mature</t>
  </si>
  <si>
    <t>Silage, mid-maturity</t>
  </si>
  <si>
    <t>Silage, mature</t>
  </si>
  <si>
    <t>Silage, Mature</t>
  </si>
  <si>
    <r>
      <t>Grams RUP absorbed/100 gm feed intake @ 4% BW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 Objective is to get RUP digested &amp; absorbed into blood for animal to use for milk production etc.</t>
    </r>
  </si>
  <si>
    <r>
      <t>Crude protein</t>
    </r>
    <r>
      <rPr>
        <b/>
        <sz val="10"/>
        <rFont val="Arial"/>
        <family val="2"/>
      </rPr>
      <t xml:space="preserve"> (CP) calculated by multiplying % nitrogen in feedstuff x 6.25 as most proteins contain 16% nitrogen (plus carbon, hydrogen &amp; oxygen - CHO.)</t>
    </r>
  </si>
  <si>
    <r>
      <t>Acid Detergent Fiber</t>
    </r>
    <r>
      <rPr>
        <b/>
        <sz val="11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b/>
        <sz val="9"/>
        <rFont val="Arial"/>
        <family val="2"/>
      </rPr>
      <t xml:space="preserve">Acid wash removes sugar, pectin &amp; </t>
    </r>
    <r>
      <rPr>
        <b/>
        <i/>
        <sz val="11"/>
        <rFont val="Arial"/>
        <family val="2"/>
      </rPr>
      <t>hemicellulose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(leaves cellulose &amp; lignin)</t>
    </r>
    <r>
      <rPr>
        <b/>
        <sz val="8"/>
        <rFont val="Arial"/>
        <family val="2"/>
      </rPr>
      <t xml:space="preserve">. </t>
    </r>
    <r>
      <rPr>
        <b/>
        <sz val="10"/>
        <rFont val="Arial"/>
        <family val="2"/>
      </rPr>
      <t xml:space="preserve"> NDF &amp; ADF calculated after % protein, fat &amp; ash subtracted.</t>
    </r>
  </si>
  <si>
    <r>
      <t>Actual grams of RDP/100 gms feed at intakes of 2% of BW.</t>
    </r>
    <r>
      <rPr>
        <b/>
        <sz val="10"/>
        <rFont val="Arial"/>
        <family val="2"/>
      </rPr>
      <t xml:space="preserve">  Calculated by multiplying % CP x % RDP/100 grams feed.  Rumen MO's use RDP to grow.</t>
    </r>
  </si>
  <si>
    <t>Shows actual grams RDP at feed intakes of 4% BW.  RDP is of value only in rumen.  Microorganisms use (with CHO) to grow.  If low, add high RDP feedstuffs.</t>
  </si>
  <si>
    <r>
      <t>Rumen Undegradable Protein.</t>
    </r>
    <r>
      <rPr>
        <b/>
        <sz val="10"/>
        <rFont val="Arial"/>
        <family val="2"/>
      </rPr>
      <t xml:space="preserve">  Shows % of protein that escapes rumen in tact (rumen by-pass protein).  Values shown are for feed intakes of 2% of BW.</t>
    </r>
  </si>
  <si>
    <r>
      <t xml:space="preserve">RUP for feed intakes at 4% of BW.  </t>
    </r>
    <r>
      <rPr>
        <b/>
        <sz val="10"/>
        <rFont val="Arial"/>
        <family val="2"/>
      </rPr>
      <t>Note that RUP goes up as feed intake goes up.  RUP that is digested is absorbed into blood stream as amino acids.</t>
    </r>
  </si>
  <si>
    <r>
      <t xml:space="preserve">Grams RUP/100 grams feed at intakes of 4% BW.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Calculated by formula % CP x % RUP/100 gms = grams RUP available for digestion &amp; absorption.</t>
    </r>
  </si>
  <si>
    <r>
      <t>Net Energy Lactation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measures energy from ration available for milk production.  Values shown are for feed intakes of </t>
    </r>
    <r>
      <rPr>
        <b/>
        <i/>
        <sz val="11"/>
        <rFont val="Arial"/>
        <family val="2"/>
      </rPr>
      <t xml:space="preserve">3 x </t>
    </r>
    <r>
      <rPr>
        <b/>
        <sz val="10"/>
        <rFont val="Arial"/>
        <family val="2"/>
      </rPr>
      <t>that required for maintenance.</t>
    </r>
  </si>
  <si>
    <r>
      <t>Soluble protein (SP)</t>
    </r>
    <r>
      <rPr>
        <b/>
        <sz val="10"/>
        <rFont val="Arial"/>
        <family val="2"/>
      </rPr>
      <t xml:space="preserve"> is % of CP that goes to ammonia in rumen regardless of other conditions.  SP is part of rumen degradable protein.  Best if 50% of RDP.</t>
    </r>
  </si>
  <si>
    <r>
      <t xml:space="preserve">Grams soluble protein </t>
    </r>
    <r>
      <rPr>
        <b/>
        <sz val="11"/>
        <rFont val="Arial"/>
        <family val="2"/>
      </rPr>
      <t>(NH3)</t>
    </r>
    <r>
      <rPr>
        <b/>
        <sz val="10"/>
        <rFont val="Arial"/>
        <family val="2"/>
      </rPr>
      <t xml:space="preserve"> calculated by multiplying % CP x % of CP that is soluble (goes to NH3 in rumen) per 100 grams feed.  Urea is soluble protein.</t>
    </r>
  </si>
  <si>
    <r>
      <t xml:space="preserve">Rumen Degradable Protein </t>
    </r>
    <r>
      <rPr>
        <b/>
        <i/>
        <sz val="10"/>
        <rFont val="Arial"/>
        <family val="2"/>
      </rPr>
      <t xml:space="preserve">is % of crude protein that </t>
    </r>
    <r>
      <rPr>
        <b/>
        <sz val="10"/>
        <rFont val="Arial"/>
        <family val="2"/>
      </rPr>
      <t xml:space="preserve">goes to NH3 in rumen.  Includes soluble + slower RDP.  Shows % RDP at feed intakes </t>
    </r>
    <r>
      <rPr>
        <b/>
        <i/>
        <sz val="11"/>
        <rFont val="Arial"/>
        <family val="2"/>
      </rPr>
      <t>@ 2% of BW.</t>
    </r>
  </si>
  <si>
    <r>
      <t>Shows % of protein that is RDP</t>
    </r>
    <r>
      <rPr>
        <b/>
        <sz val="10"/>
        <rFont val="Arial"/>
        <family val="2"/>
      </rPr>
      <t xml:space="preserve"> at intakes of 4% of body weight.  Formula for calculation is 1 - RUP = RDP.  RDP goes down as feed intake goes up.</t>
    </r>
  </si>
  <si>
    <r>
      <t xml:space="preserve">Gives grams of RUP/100 grams feed when feed intake is @ 2% of BW. </t>
    </r>
    <r>
      <rPr>
        <b/>
        <sz val="10"/>
        <rFont val="Arial"/>
        <family val="2"/>
      </rPr>
      <t xml:space="preserve"> Animal uses digested RUP &amp; digested MO protein that is absorbed into blood.</t>
    </r>
  </si>
  <si>
    <r>
      <t xml:space="preserve">Shows % of RUP digested. </t>
    </r>
    <r>
      <rPr>
        <b/>
        <sz val="10"/>
        <rFont val="Arial"/>
        <family val="2"/>
      </rPr>
      <t xml:space="preserve"> RUP must be digested for animal to benefit from it.  Shoe leather is RUP but since it is not digested, is of no value to animal.</t>
    </r>
  </si>
  <si>
    <r>
      <t>Shows grams of RUP absorbed per 100 grams of feed at intakes @ 4% BW.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>Calculated by formula % CP x % RUP x % digested per 100 grams feed.</t>
    </r>
  </si>
  <si>
    <t>Headings for</t>
  </si>
  <si>
    <t>Nutrient</t>
  </si>
  <si>
    <t>Cassava Leaves</t>
  </si>
  <si>
    <t>Cassava Roots</t>
  </si>
  <si>
    <t>Corn Cobs</t>
  </si>
  <si>
    <t>Cottonseed Hulls</t>
  </si>
  <si>
    <t>Almond Hulls.</t>
  </si>
  <si>
    <t>Forages</t>
  </si>
  <si>
    <t>Wheat Straw</t>
  </si>
  <si>
    <t>Energy Sources</t>
  </si>
  <si>
    <t>Hominy Feed</t>
  </si>
  <si>
    <t>Rice Bran</t>
  </si>
  <si>
    <t>Wheat Bran</t>
  </si>
  <si>
    <t>Wheat Middlings</t>
  </si>
  <si>
    <t>Protein Sources</t>
  </si>
  <si>
    <t>Canola Seeds</t>
  </si>
  <si>
    <t>Fish Meal, Menhaden</t>
  </si>
  <si>
    <t>Safflower Meal</t>
  </si>
  <si>
    <t>%</t>
  </si>
  <si>
    <t>Mcal/Kg</t>
  </si>
  <si>
    <t>Protein</t>
  </si>
  <si>
    <t>NDF</t>
  </si>
  <si>
    <t>ADF</t>
  </si>
  <si>
    <t>2% BW</t>
  </si>
  <si>
    <t>4% BW</t>
  </si>
  <si>
    <t>Soybean Hulls</t>
  </si>
  <si>
    <r>
      <t>Corn Silage,</t>
    </r>
    <r>
      <rPr>
        <b/>
        <sz val="10"/>
        <rFont val="Arial"/>
        <family val="2"/>
      </rPr>
      <t xml:space="preserve"> Immature</t>
    </r>
  </si>
  <si>
    <r>
      <t xml:space="preserve">Corn Silage, </t>
    </r>
    <r>
      <rPr>
        <b/>
        <sz val="10"/>
        <rFont val="Arial"/>
        <family val="2"/>
      </rPr>
      <t>mid-maturity</t>
    </r>
  </si>
  <si>
    <r>
      <t xml:space="preserve">Corn Silage, </t>
    </r>
    <r>
      <rPr>
        <b/>
        <sz val="10"/>
        <rFont val="Arial"/>
        <family val="2"/>
      </rPr>
      <t>mature</t>
    </r>
  </si>
  <si>
    <r>
      <t xml:space="preserve">Oat Hay, </t>
    </r>
    <r>
      <rPr>
        <b/>
        <sz val="10"/>
        <rFont val="Arial"/>
        <family val="2"/>
      </rPr>
      <t>headed</t>
    </r>
  </si>
  <si>
    <r>
      <t xml:space="preserve">Oat Silage, </t>
    </r>
    <r>
      <rPr>
        <b/>
        <sz val="10"/>
        <rFont val="Arial"/>
        <family val="2"/>
      </rPr>
      <t>headed</t>
    </r>
  </si>
  <si>
    <r>
      <t xml:space="preserve">Sorghum Silage </t>
    </r>
    <r>
      <rPr>
        <b/>
        <sz val="10"/>
        <rFont val="Arial"/>
        <family val="2"/>
      </rPr>
      <t>(grain)</t>
    </r>
  </si>
  <si>
    <r>
      <t xml:space="preserve">Wheat Hay, </t>
    </r>
    <r>
      <rPr>
        <b/>
        <sz val="10"/>
        <rFont val="Arial"/>
        <family val="2"/>
      </rPr>
      <t>headed</t>
    </r>
  </si>
  <si>
    <r>
      <t xml:space="preserve">Wheat Silage, </t>
    </r>
    <r>
      <rPr>
        <b/>
        <sz val="10"/>
        <rFont val="Arial"/>
        <family val="2"/>
      </rPr>
      <t>early head</t>
    </r>
  </si>
  <si>
    <r>
      <t xml:space="preserve">Grass Hay, </t>
    </r>
    <r>
      <rPr>
        <b/>
        <sz val="10"/>
        <rFont val="Arial"/>
        <family val="2"/>
      </rPr>
      <t>immature</t>
    </r>
  </si>
  <si>
    <r>
      <t xml:space="preserve">Grass Hay, </t>
    </r>
    <r>
      <rPr>
        <b/>
        <sz val="10"/>
        <rFont val="Arial"/>
        <family val="2"/>
      </rPr>
      <t>mid-maturity</t>
    </r>
  </si>
  <si>
    <r>
      <t xml:space="preserve">Grass Hay, </t>
    </r>
    <r>
      <rPr>
        <b/>
        <sz val="10"/>
        <rFont val="Arial"/>
        <family val="2"/>
      </rPr>
      <t>mature</t>
    </r>
  </si>
  <si>
    <r>
      <t xml:space="preserve">Grass Silage, </t>
    </r>
    <r>
      <rPr>
        <b/>
        <sz val="10"/>
        <rFont val="Arial"/>
        <family val="2"/>
      </rPr>
      <t>immature</t>
    </r>
  </si>
  <si>
    <r>
      <t xml:space="preserve">Grass Silage, </t>
    </r>
    <r>
      <rPr>
        <b/>
        <sz val="10"/>
        <rFont val="Arial"/>
        <family val="2"/>
      </rPr>
      <t>mid-maturity</t>
    </r>
  </si>
  <si>
    <r>
      <t xml:space="preserve">Grass Silage, </t>
    </r>
    <r>
      <rPr>
        <b/>
        <sz val="10"/>
        <rFont val="Arial"/>
        <family val="2"/>
      </rPr>
      <t>mature</t>
    </r>
  </si>
  <si>
    <r>
      <t xml:space="preserve">Sorghum Hay </t>
    </r>
    <r>
      <rPr>
        <b/>
        <sz val="10"/>
        <rFont val="Arial"/>
        <family val="2"/>
      </rPr>
      <t>(sudan)</t>
    </r>
  </si>
  <si>
    <r>
      <t xml:space="preserve">Sorghum Silage </t>
    </r>
    <r>
      <rPr>
        <b/>
        <sz val="10"/>
        <rFont val="Arial"/>
        <family val="2"/>
      </rPr>
      <t>(sudan)</t>
    </r>
  </si>
  <si>
    <r>
      <t>Alfalfa Hay, i</t>
    </r>
    <r>
      <rPr>
        <b/>
        <sz val="10"/>
        <rFont val="Arial"/>
        <family val="2"/>
      </rPr>
      <t>mmature</t>
    </r>
  </si>
  <si>
    <r>
      <t xml:space="preserve">Alfalfa Hay, </t>
    </r>
    <r>
      <rPr>
        <b/>
        <sz val="10"/>
        <rFont val="Arial"/>
        <family val="2"/>
      </rPr>
      <t>mid-maturty</t>
    </r>
  </si>
  <si>
    <r>
      <t xml:space="preserve">Alfalfa Hay, </t>
    </r>
    <r>
      <rPr>
        <b/>
        <sz val="10"/>
        <rFont val="Arial"/>
        <family val="2"/>
      </rPr>
      <t>mature</t>
    </r>
  </si>
  <si>
    <r>
      <t xml:space="preserve">Alfalfa Silage, </t>
    </r>
    <r>
      <rPr>
        <b/>
        <sz val="10"/>
        <rFont val="Arial"/>
        <family val="2"/>
      </rPr>
      <t>immature</t>
    </r>
  </si>
  <si>
    <r>
      <t xml:space="preserve">Alfalfa Silage, </t>
    </r>
    <r>
      <rPr>
        <b/>
        <sz val="10"/>
        <rFont val="Arial"/>
        <family val="2"/>
      </rPr>
      <t>mid-maturity</t>
    </r>
  </si>
  <si>
    <r>
      <t>Alfalfa Silage,</t>
    </r>
    <r>
      <rPr>
        <b/>
        <sz val="10"/>
        <rFont val="Arial"/>
        <family val="2"/>
      </rPr>
      <t xml:space="preserve"> mature</t>
    </r>
  </si>
  <si>
    <r>
      <t xml:space="preserve">Pasture, </t>
    </r>
    <r>
      <rPr>
        <b/>
        <sz val="10"/>
        <rFont val="Arial"/>
        <family val="2"/>
      </rPr>
      <t>intensive mgmt.</t>
    </r>
  </si>
  <si>
    <r>
      <t xml:space="preserve">Wheat grain, </t>
    </r>
    <r>
      <rPr>
        <b/>
        <sz val="10"/>
        <rFont val="Arial"/>
        <family val="2"/>
      </rPr>
      <t>rolled</t>
    </r>
  </si>
  <si>
    <r>
      <t xml:space="preserve">Brewers Grains, </t>
    </r>
    <r>
      <rPr>
        <b/>
        <sz val="10"/>
        <rFont val="Arial"/>
        <family val="2"/>
      </rPr>
      <t>wet</t>
    </r>
  </si>
  <si>
    <r>
      <t xml:space="preserve">Cottonseeds </t>
    </r>
    <r>
      <rPr>
        <b/>
        <sz val="10"/>
        <rFont val="Arial"/>
        <family val="2"/>
      </rPr>
      <t>with lint</t>
    </r>
  </si>
  <si>
    <r>
      <t xml:space="preserve">Feather Meal, </t>
    </r>
    <r>
      <rPr>
        <b/>
        <sz val="10"/>
        <rFont val="Arial"/>
        <family val="2"/>
      </rPr>
      <t>hydrolyzed</t>
    </r>
  </si>
  <si>
    <r>
      <t xml:space="preserve">Soybean Seeds, </t>
    </r>
    <r>
      <rPr>
        <b/>
        <sz val="10"/>
        <rFont val="Arial"/>
        <family val="2"/>
      </rPr>
      <t>whole</t>
    </r>
  </si>
  <si>
    <r>
      <t xml:space="preserve">Soybean Seed, </t>
    </r>
    <r>
      <rPr>
        <b/>
        <sz val="9"/>
        <rFont val="Arial"/>
        <family val="2"/>
      </rPr>
      <t>roasted</t>
    </r>
  </si>
  <si>
    <r>
      <t xml:space="preserve">Sunflower Seeds, </t>
    </r>
    <r>
      <rPr>
        <b/>
        <sz val="10"/>
        <rFont val="Arial"/>
        <family val="2"/>
      </rPr>
      <t>whole</t>
    </r>
  </si>
  <si>
    <r>
      <t>Pasture, i</t>
    </r>
    <r>
      <rPr>
        <b/>
        <sz val="10"/>
        <rFont val="Arial"/>
        <family val="2"/>
      </rPr>
      <t>ntensive mgmt.</t>
    </r>
  </si>
  <si>
    <t>d</t>
  </si>
  <si>
    <t>Feedstuffs</t>
  </si>
  <si>
    <t xml:space="preserve">E-mail:  &lt;roychapin@onlinemac.com&gt;, 11145 Chapin Lane, Amity, Oregon 97101 USA, Telephone:  1-503-835-7317.  Telefax:  1-503-835-3333. </t>
  </si>
  <si>
    <t>Spread Sheet Created by:  Roy E. Chapin, Ph.D., Animal Nutritionist to show amount of Soluble Protein, RDP &amp; RUP supplied by various feedstuffs.</t>
  </si>
  <si>
    <r>
      <t xml:space="preserve">Barley Silage, </t>
    </r>
    <r>
      <rPr>
        <b/>
        <sz val="10"/>
        <rFont val="Arial"/>
        <family val="2"/>
      </rPr>
      <t>headed</t>
    </r>
  </si>
  <si>
    <r>
      <t>Brewers Grains,</t>
    </r>
    <r>
      <rPr>
        <b/>
        <sz val="10"/>
        <rFont val="Arial"/>
        <family val="2"/>
      </rPr>
      <t xml:space="preserve"> dried</t>
    </r>
  </si>
  <si>
    <t>Soluble Protein</t>
  </si>
  <si>
    <r>
      <t xml:space="preserve">Whey, wet </t>
    </r>
    <r>
      <rPr>
        <b/>
        <sz val="10"/>
        <rFont val="Arial"/>
        <family val="2"/>
      </rPr>
      <t>(on DM basis)</t>
    </r>
  </si>
  <si>
    <t>Digested</t>
  </si>
  <si>
    <t>Corn Silage</t>
  </si>
  <si>
    <t>Crude</t>
  </si>
  <si>
    <t>% of Protein @</t>
  </si>
  <si>
    <t>grams/100 g @</t>
  </si>
  <si>
    <t>RUP Absorbed</t>
  </si>
  <si>
    <t>Grams</t>
  </si>
  <si>
    <t>per 100 g</t>
  </si>
  <si>
    <t>Miscellaneous</t>
  </si>
  <si>
    <t>Cereal Forage</t>
  </si>
  <si>
    <t>Grass Forage</t>
  </si>
  <si>
    <t>All Legume Forage</t>
  </si>
  <si>
    <t>RUP</t>
  </si>
  <si>
    <t>Fish Meal, Anchovy</t>
  </si>
  <si>
    <t>Barley Grain, rolled</t>
  </si>
  <si>
    <r>
      <t>NEL</t>
    </r>
    <r>
      <rPr>
        <b/>
        <sz val="10"/>
        <rFont val="Arial"/>
        <family val="2"/>
      </rPr>
      <t>actation</t>
    </r>
  </si>
  <si>
    <t>3 &amp; 4 x Maint.</t>
  </si>
  <si>
    <r>
      <t>RDP</t>
    </r>
    <r>
      <rPr>
        <b/>
        <sz val="10"/>
        <rFont val="Arial"/>
        <family val="2"/>
      </rPr>
      <t xml:space="preserve"> = Rumen Degradable Protein.  </t>
    </r>
    <r>
      <rPr>
        <b/>
        <sz val="11"/>
        <rFont val="Arial"/>
        <family val="2"/>
      </rPr>
      <t>RUP</t>
    </r>
    <r>
      <rPr>
        <b/>
        <sz val="10"/>
        <rFont val="Arial"/>
        <family val="2"/>
      </rPr>
      <t xml:space="preserve"> = Rumen Undegradable Protein (by-pass protein).  </t>
    </r>
    <r>
      <rPr>
        <b/>
        <sz val="11"/>
        <rFont val="Arial"/>
        <family val="2"/>
      </rPr>
      <t xml:space="preserve">Soluble Protein </t>
    </r>
    <r>
      <rPr>
        <b/>
        <sz val="10"/>
        <rFont val="Arial"/>
        <family val="2"/>
      </rPr>
      <t>goes to ammonia (NH3) rapidly.  Is part of RDP.</t>
    </r>
  </si>
  <si>
    <t>Feedstuffs vary in amount of their crude protein (CP) that goes to RDP (&amp; soluble protein) in the rumen &amp; the amount of CP that by-passes the rumen as RUP.</t>
  </si>
  <si>
    <t>As milk production goes up, amount of RDP &amp; RUP required by cow goes up.  Rumen microorganisms can use only so much RDP.  Feeding more is wasted.</t>
  </si>
  <si>
    <t>Formulate concentrates &amp; forage to meet RDP needs of rumen microorganisms.  After RDP needs met, choose feedstuffs that supply maximum absorbed RUP.</t>
  </si>
  <si>
    <t>RDP is measurement of % of crude protein that eventually goes to ammonia in rumen for use by microorganisms.  RDP should consist of 50% Soluble Protein.</t>
  </si>
  <si>
    <t>(NH3)</t>
  </si>
  <si>
    <r>
      <t xml:space="preserve">Sorghum Grain </t>
    </r>
    <r>
      <rPr>
        <b/>
        <sz val="9"/>
        <rFont val="Arial"/>
        <family val="2"/>
      </rPr>
      <t>(milo), rolled</t>
    </r>
  </si>
  <si>
    <r>
      <t>Bermuda Grass,</t>
    </r>
    <r>
      <rPr>
        <b/>
        <sz val="8"/>
        <rFont val="Arial"/>
        <family val="2"/>
      </rPr>
      <t xml:space="preserve"> Tifton, 3-4 wks</t>
    </r>
  </si>
  <si>
    <r>
      <t xml:space="preserve">Bermuda </t>
    </r>
    <r>
      <rPr>
        <b/>
        <sz val="9"/>
        <rFont val="Arial"/>
        <family val="2"/>
      </rPr>
      <t>Grass,</t>
    </r>
    <r>
      <rPr>
        <b/>
        <sz val="12"/>
        <rFont val="Arial"/>
        <family val="2"/>
      </rPr>
      <t xml:space="preserve"> </t>
    </r>
    <r>
      <rPr>
        <b/>
        <sz val="7"/>
        <rFont val="Arial"/>
        <family val="2"/>
      </rPr>
      <t>Coastal, early hd</t>
    </r>
  </si>
  <si>
    <t>Bakery By-Product Meal</t>
  </si>
  <si>
    <t>Bakery, Waste Bread</t>
  </si>
  <si>
    <r>
      <t xml:space="preserve">Corn Distillers Grain </t>
    </r>
    <r>
      <rPr>
        <b/>
        <sz val="10"/>
        <rFont val="Arial"/>
        <family val="2"/>
      </rPr>
      <t>w/sol</t>
    </r>
  </si>
  <si>
    <r>
      <t xml:space="preserve">Soybean Meal, 44% </t>
    </r>
    <r>
      <rPr>
        <b/>
        <sz val="9"/>
        <rFont val="Arial"/>
        <family val="2"/>
      </rPr>
      <t>solvent</t>
    </r>
  </si>
  <si>
    <r>
      <t xml:space="preserve">Soybean Meal, 48% </t>
    </r>
    <r>
      <rPr>
        <b/>
        <sz val="9"/>
        <rFont val="Arial"/>
        <family val="2"/>
      </rPr>
      <t>solvent</t>
    </r>
  </si>
  <si>
    <t>Apple Pomice</t>
  </si>
  <si>
    <t>Tomato Pomice</t>
  </si>
  <si>
    <t>Molasses, Beet Sugar</t>
  </si>
  <si>
    <t>Molasses, Sugarcane</t>
  </si>
  <si>
    <t>Blood Meal, ring dried</t>
  </si>
  <si>
    <t>Blood Meal, batch dried</t>
  </si>
  <si>
    <t>Meat &amp; Bone Meal</t>
  </si>
  <si>
    <t>Concentrates</t>
  </si>
  <si>
    <t>Feeding more RDP than can be used by rumen microorganisms raises Blood Urea Nitrogen (BUN) &amp; Milk Urea Nitrogen (MUN).  Excess RDP may reduce fertility.</t>
  </si>
  <si>
    <t>Alfalfa Meal</t>
  </si>
  <si>
    <r>
      <t>Sorghum Grain</t>
    </r>
    <r>
      <rPr>
        <b/>
        <sz val="10"/>
        <rFont val="Arial"/>
        <family val="2"/>
      </rPr>
      <t xml:space="preserve">, </t>
    </r>
    <r>
      <rPr>
        <b/>
        <sz val="9"/>
        <rFont val="Arial"/>
        <family val="2"/>
      </rPr>
      <t>steam flaked</t>
    </r>
  </si>
  <si>
    <t>Urea</t>
  </si>
  <si>
    <t>Measurement</t>
  </si>
  <si>
    <t>Column # 10</t>
  </si>
  <si>
    <t>Column # 11</t>
  </si>
  <si>
    <t>Column # 14</t>
  </si>
  <si>
    <t>Column # 15</t>
  </si>
  <si>
    <t>Column # 16</t>
  </si>
  <si>
    <t>Column # 17</t>
  </si>
  <si>
    <t>Column # 18</t>
  </si>
  <si>
    <t>Column # 12</t>
  </si>
  <si>
    <t>Column # 19</t>
  </si>
  <si>
    <t>Column #  2</t>
  </si>
  <si>
    <t>Column #  3</t>
  </si>
  <si>
    <t>Column #  4</t>
  </si>
  <si>
    <t>Column #  5</t>
  </si>
  <si>
    <t>Column #  6</t>
  </si>
  <si>
    <t>Column #  7</t>
  </si>
  <si>
    <t>Column #  8</t>
  </si>
  <si>
    <t>Column #  9</t>
  </si>
  <si>
    <t>Column # 13</t>
  </si>
  <si>
    <t>Legend Tab Explains Column #:</t>
  </si>
  <si>
    <r>
      <t xml:space="preserve">Same as Col. 2 but shows </t>
    </r>
    <r>
      <rPr>
        <b/>
        <i/>
        <sz val="11"/>
        <rFont val="Arial"/>
        <family val="2"/>
      </rPr>
      <t>NELactation values for feed intakes 4 x maintenance.</t>
    </r>
    <r>
      <rPr>
        <b/>
        <sz val="10"/>
        <rFont val="Arial"/>
        <family val="2"/>
      </rPr>
      <t xml:space="preserve">  Note that NELactation goes down as feed intake (dry matter) goes up.</t>
    </r>
  </si>
  <si>
    <r>
      <t>Neutral Detergent Fiber</t>
    </r>
    <r>
      <rPr>
        <b/>
        <sz val="10"/>
        <rFont val="Arial"/>
        <family val="2"/>
      </rPr>
      <t>.  A weak (neutral) detergent (wash) that removes sugars &amp; pectin.  Dry matter intake goes down as % NDF of feedstuff goes up.</t>
    </r>
  </si>
  <si>
    <t>Color Coding</t>
  </si>
  <si>
    <t>Additional Comments</t>
  </si>
  <si>
    <t>Rumen Microoranisms (RMO) grow on ammonia (NH3 = RDP) &amp; non-fiber carbohydrates (NFC) plus vitamins &amp; minerals. RMO convert carbohydrates to VFA's.</t>
  </si>
  <si>
    <t>Some of crude protein by-passes rumen as intact protein,  RUP &amp; RMO protein digested &amp; absorbed by cow &amp; combined with energy (VFA's) for maintenance, milk production, growth, etc.</t>
  </si>
  <si>
    <t>It is important that RMO's have enough ammonia (RDP) to grow microbial protein, so be sure there is adequate but not excessive RDP in the ration by balancing forage with concentrates</t>
  </si>
  <si>
    <r>
      <t>Crude protein not a good determinant of protein adequacy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 Must consider Rumen Degradable Protein (RDP) and Rumen Undegradable Protein (RUP).</t>
    </r>
  </si>
  <si>
    <t>Study the accompanying tables to determine the amount of RDP &amp; RUP supplied by feedstuffs.  High RDP feeds (wheat bran, sunflower meal, etc.) should not be used with high RDP forages.</t>
  </si>
  <si>
    <t>Growing pastures &amp; grasses &amp; all legumes high in RDP.  Don't combine with high RDP concentrates.  Mature grasses &amp; corn silage low in RDP.  Can use high RDP feeds.  Urea is all RDP.</t>
  </si>
  <si>
    <t>Balancing dairy rations for adequate but not excessive RDP &amp; RUP will improve animal performance &amp; generally improve profitability.  The cheapest ration may not be the most profitable.</t>
  </si>
  <si>
    <r>
      <t>Volatile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Fatty Acids (acetate, propionate &amp; butyrate) absorbed across the rumen wall into the blood stream. They are the primary source of energy for ruminants.  RMO grow &amp; proliferate in</t>
    </r>
  </si>
  <si>
    <t>the rumen &amp; reticulum, pass through omasum into the abomasum, are killed by stomach acids, are digested &amp; then absorbed from intestines, supplying protein &amp; some energy to the animal.</t>
  </si>
  <si>
    <t>Excess RDP (ammonia in rumen)), goes into blood stream (Blood Urea Nitrogen - BUN) &amp; into milk (Milk Urea Nitrogen - MUN), both of which can be measured.  High BUN can reduce fertility.</t>
  </si>
  <si>
    <t>RUP should also be calculated, as delivery of amino acid protein to intestines &amp; blood stream (from both RUP &amp; RMO protein) is what is used by the animal for milk production, growth etc.</t>
  </si>
  <si>
    <t>Rations must be nutritionally balanced for optimum profitability.  Animals don't do well on excuses.  Find &amp; buy necessary nutrients so animals can perform well &amp; raise your standard of living.</t>
  </si>
  <si>
    <r>
      <t>RUP</t>
    </r>
    <r>
      <rPr>
        <b/>
        <sz val="9"/>
        <rFont val="Arial"/>
        <family val="2"/>
      </rPr>
      <t xml:space="preserve"> @ Intakes of 2 &amp; 4% of Body Weight</t>
    </r>
  </si>
  <si>
    <r>
      <t>RDP</t>
    </r>
    <r>
      <rPr>
        <b/>
        <sz val="9"/>
        <color indexed="21"/>
        <rFont val="Arial"/>
        <family val="2"/>
      </rPr>
      <t xml:space="preserve"> </t>
    </r>
    <r>
      <rPr>
        <b/>
        <sz val="9"/>
        <rFont val="Arial"/>
        <family val="2"/>
      </rPr>
      <t>@ Intakes of 2 &amp; 4% of Body Weight</t>
    </r>
  </si>
  <si>
    <t>RDP + RUP = Crude Protein (CP).  Amount of RUP absorbed into blood stream = % CP x % of CP that is RUP x digestibility of RUP.  RUP &gt; as DM Intake increases.</t>
  </si>
  <si>
    <r>
      <t>Corn &amp; Cob Meal,</t>
    </r>
    <r>
      <rPr>
        <b/>
        <sz val="9"/>
        <rFont val="Arial"/>
        <family val="2"/>
      </rPr>
      <t xml:space="preserve"> Grd., Dried</t>
    </r>
  </si>
  <si>
    <t>Oats Grain, rolled</t>
  </si>
  <si>
    <t>Canola Meal, mechanical</t>
  </si>
  <si>
    <t>Corn Gluten Feed, dry</t>
  </si>
  <si>
    <t>Corn Gluten Meal, dry</t>
  </si>
  <si>
    <t>Cottonseed Meal, solvent</t>
  </si>
  <si>
    <t>Linseed Meal, solvent</t>
  </si>
  <si>
    <t>Peanut Meal, solvent</t>
  </si>
  <si>
    <r>
      <t xml:space="preserve">Sunflower Meal </t>
    </r>
    <r>
      <rPr>
        <b/>
        <sz val="9"/>
        <rFont val="Arial"/>
        <family val="2"/>
      </rPr>
      <t>w/hulls, solv.</t>
    </r>
  </si>
  <si>
    <t>Barley Malt Sprouts, dry</t>
  </si>
  <si>
    <t>Corn Grain, cracked, dry</t>
  </si>
  <si>
    <r>
      <t>Corn Grain,</t>
    </r>
    <r>
      <rPr>
        <b/>
        <sz val="9"/>
        <rFont val="Arial"/>
        <family val="2"/>
      </rPr>
      <t xml:space="preserve"> steam flaked, dry</t>
    </r>
  </si>
  <si>
    <r>
      <t>Corn Grain,</t>
    </r>
    <r>
      <rPr>
        <b/>
        <sz val="10"/>
        <rFont val="Arial"/>
        <family val="2"/>
      </rPr>
      <t xml:space="preserve"> rolled, Hi Moist.</t>
    </r>
  </si>
  <si>
    <t>Corn Grain, ground, dry</t>
  </si>
  <si>
    <t>Corn Grain, grd. Hi Moist.</t>
  </si>
  <si>
    <r>
      <t>Corn &amp; Cob Meal,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Grd. Hi Moist.</t>
    </r>
  </si>
  <si>
    <t>Mono Ammonium Phosphate</t>
  </si>
  <si>
    <t>Diammonium Phosphate</t>
  </si>
  <si>
    <t>Potato By-Product Meal</t>
  </si>
  <si>
    <t>Lysine</t>
  </si>
  <si>
    <t>Meth.</t>
  </si>
  <si>
    <t>Per 100 g Ingred.</t>
  </si>
  <si>
    <t>Percent of CP</t>
  </si>
  <si>
    <r>
      <t xml:space="preserve">Protein Analyses of Feedstuffs </t>
    </r>
    <r>
      <rPr>
        <b/>
        <sz val="12"/>
        <rFont val="Arial"/>
        <family val="2"/>
      </rPr>
      <t>(Dry Matter Basis)</t>
    </r>
    <r>
      <rPr>
        <b/>
        <sz val="14"/>
        <rFont val="Arial"/>
        <family val="2"/>
      </rPr>
      <t xml:space="preserve"> with Emphasis on Amino Acids, Soluble Protein, RDP &amp; RUP</t>
    </r>
  </si>
  <si>
    <t xml:space="preserve">TDN </t>
  </si>
  <si>
    <t>Lignin</t>
  </si>
  <si>
    <t>NFC</t>
  </si>
  <si>
    <t>Ash</t>
  </si>
  <si>
    <t>Soluble</t>
  </si>
  <si>
    <t>Fiber Measurements</t>
  </si>
  <si>
    <t>RDP</t>
  </si>
  <si>
    <t>4% of Body Weight</t>
  </si>
  <si>
    <t xml:space="preserve">grams/100 g feed @ intakes x BW of </t>
  </si>
  <si>
    <t>grams/100 g feed@ intakes of</t>
  </si>
  <si>
    <t>Chocolate By-Product</t>
  </si>
  <si>
    <t>Bakery, Cereal by-product</t>
  </si>
  <si>
    <t>Bakery, Cookie by-product</t>
  </si>
  <si>
    <t>Feather Meal w/viscera</t>
  </si>
  <si>
    <t>Meat Meal, rendered</t>
  </si>
  <si>
    <t>Fats &amp; Oils</t>
  </si>
  <si>
    <t>Calcium Soaps</t>
  </si>
  <si>
    <t>Hydrolyzed Tallow Fatty Acids</t>
  </si>
  <si>
    <t>Partially Hydrolyzed Tallow</t>
  </si>
  <si>
    <t>Tallow</t>
  </si>
  <si>
    <t>Vegetable Oils</t>
  </si>
  <si>
    <t>All values generated from data contained in the U.S. National Research Council's Nutrient Requirements of Dairy Cattle, 2001 edition.</t>
  </si>
  <si>
    <t>Mostly Grass</t>
  </si>
  <si>
    <r>
      <t xml:space="preserve">Energy, Fiber, Ether Extract &amp; Ash Supplied by Feedstuffs </t>
    </r>
    <r>
      <rPr>
        <b/>
        <sz val="12"/>
        <rFont val="Arial"/>
        <family val="2"/>
      </rPr>
      <t>(Dry Matter Basis)</t>
    </r>
    <r>
      <rPr>
        <b/>
        <sz val="14"/>
        <rFont val="Arial"/>
        <family val="2"/>
      </rPr>
      <t xml:space="preserve"> plus Summary of Protein Values</t>
    </r>
  </si>
  <si>
    <t>Ether</t>
  </si>
  <si>
    <t>Extract</t>
  </si>
  <si>
    <t>Soybean Meal, expeller</t>
  </si>
  <si>
    <t>Rye Annual Silage, veget.</t>
  </si>
  <si>
    <t>Beet Pulp, dried</t>
  </si>
  <si>
    <t>Citrus Pulp, dried</t>
  </si>
  <si>
    <r>
      <t xml:space="preserve">SBM, </t>
    </r>
    <r>
      <rPr>
        <b/>
        <sz val="10"/>
        <rFont val="Arial"/>
        <family val="2"/>
      </rPr>
      <t xml:space="preserve">non-enzyme </t>
    </r>
    <r>
      <rPr>
        <b/>
        <sz val="11"/>
        <rFont val="Arial"/>
        <family val="2"/>
      </rPr>
      <t>browned</t>
    </r>
  </si>
  <si>
    <t>1 x M.</t>
  </si>
  <si>
    <t>(calcul.)</t>
  </si>
  <si>
    <t>Ether Extract = Fat.  NFC = Non-Fiber Carbohydrates.  NFC level important as sugars &amp; starch used by rumen microoranisms (RMO) to grow.</t>
  </si>
  <si>
    <t>A low level of NFC reduces RMO growth, resulting in fewer nutrients (mainly amino acids) to digest &amp; absorb, reducing animal performance.</t>
  </si>
  <si>
    <t>If the NFC level is too high, RMO may produce too many acids, resulting in subacute rumen acidosis (SARA).  Can become acute &amp; kill cow.</t>
  </si>
  <si>
    <t>As milk production goes up ( &gt; RUP required), use feedstuffs with higher RUP.  Feeds with lower CP may supply more absorbed RUP than feeds with higher CP.</t>
  </si>
  <si>
    <t>Use this nutrient analysis sheet to see what nutrients each feedstuff contributes.  Choose combinations that supply adequate SP, RDP &amp; RUP.</t>
  </si>
  <si>
    <t>RMO's require ammonia (NH3) &amp; carbohydrates for growth.  Important that RDP needs met.  RDP low in mature grass.  RDP high in immature grass &amp; legumes.</t>
  </si>
  <si>
    <t xml:space="preserve">Amino Acids (AA) absorbed from small intestine (SI).  AA's reaching SI come from RMO synthesis &amp; from Rumen Undegradable Protein (RUP).  </t>
  </si>
  <si>
    <t>Milk made by removing nutrients from blood as it passes through udder.  Energy come from VFA's produced by RMO &amp; absorbed from rumen.</t>
  </si>
  <si>
    <t>Ruminants require AA's at SI as do monogastrics.  RMO's modify AA's fed, removing NH3 from some &amp; synthesizing others.  Difficult to feed.</t>
  </si>
  <si>
    <t xml:space="preserve">Ruminant nutritionists interested in amount &amp; kind of AA's that reach SI.  Study lysine &amp; methione level of ingredients x % RUP x % digestibilty.  </t>
  </si>
  <si>
    <t>Carboydrates in the rumen converted by RMO to volatile fatty acids (VFA's = acetate, propionate, butyrate) which are absorbed from rumen &amp; used for energy.</t>
  </si>
  <si>
    <t>Desire high levels of lysine &amp; methionine reaching SI for absorption.  Ideal ratio is 3/1, lysine/methionine.  Over  50% should come from RMO's.</t>
  </si>
  <si>
    <t>Column 20</t>
  </si>
  <si>
    <t>Column 21</t>
  </si>
  <si>
    <t>Column 22</t>
  </si>
  <si>
    <t>Column 23</t>
  </si>
  <si>
    <t>Column 24</t>
  </si>
  <si>
    <t>Column 25</t>
  </si>
  <si>
    <t>Column 26</t>
  </si>
  <si>
    <t>Column 27</t>
  </si>
  <si>
    <t>Column 28</t>
  </si>
  <si>
    <t>Column 29</t>
  </si>
  <si>
    <t>Columm 30</t>
  </si>
  <si>
    <t>Column 31</t>
  </si>
  <si>
    <t>Columm 32</t>
  </si>
  <si>
    <t>Column 33</t>
  </si>
  <si>
    <t>Column 34</t>
  </si>
  <si>
    <t>Column 35</t>
  </si>
  <si>
    <t>Column 36</t>
  </si>
  <si>
    <t>Column 37</t>
  </si>
  <si>
    <r>
      <t xml:space="preserve">Ether Extract </t>
    </r>
    <r>
      <rPr>
        <b/>
        <sz val="10"/>
        <rFont val="Arial"/>
        <family val="2"/>
      </rPr>
      <t>equals fat.  Don't go over about 5% fat in ration for dairy cows.  Oils may reduce rumen microorganism function.  May need protected fats.</t>
    </r>
  </si>
  <si>
    <r>
      <t>Non Fiber Carbohyrates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 Calculculated 100 -  CP, ash, EE &amp; NDF.  NFC required for rumen microbial growth.  If too high, can leads to rumen acidosis.</t>
    </r>
  </si>
  <si>
    <r>
      <t>Ash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 Determined by buring all organic material.  As ash goes up, energy goes down.  Ash includes required major and trace minerals.</t>
    </r>
  </si>
  <si>
    <t>Shows % of RUP digested.  RUP must be digested for animal to benefit from it.  Shoe leather is RUP but since it is not digested, is of no value to animal.</t>
  </si>
  <si>
    <t>Shows grams of lysine absorbed into blood stream.  Determined by multiplying % lysine in feed x % RUP x % Digestible.  Desire 3/1 lysine/methionine.</t>
  </si>
  <si>
    <t>New Announcement!</t>
  </si>
  <si>
    <r>
      <t xml:space="preserve">Total Digestible Nutrients </t>
    </r>
    <r>
      <rPr>
        <b/>
        <i/>
        <sz val="10"/>
        <rFont val="Arial"/>
        <family val="2"/>
      </rPr>
      <t>at 1 x maintenance.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Old method of estimating energy.  Not too different from Feeding Unit (FU = one Kg oats) used in FSU.</t>
    </r>
  </si>
  <si>
    <r>
      <t xml:space="preserve">We encourage you to visit our Website at:  </t>
    </r>
    <r>
      <rPr>
        <b/>
        <i/>
        <sz val="14"/>
        <color indexed="61"/>
        <rFont val="Arial"/>
        <family val="2"/>
      </rPr>
      <t>&lt;http://www.ChapinLivestockSupplements.com&gt;</t>
    </r>
  </si>
  <si>
    <r>
      <t>Visit our Website at:</t>
    </r>
    <r>
      <rPr>
        <b/>
        <i/>
        <sz val="14"/>
        <color indexed="61"/>
        <rFont val="Arial"/>
        <family val="2"/>
      </rPr>
      <t xml:space="preserve">  </t>
    </r>
    <r>
      <rPr>
        <b/>
        <i/>
        <sz val="14"/>
        <color indexed="12"/>
        <rFont val="Arial"/>
        <family val="2"/>
      </rPr>
      <t>&lt;http://www.ChapinLivestockSupplements.com&gt;</t>
    </r>
  </si>
  <si>
    <r>
      <t xml:space="preserve">Energy, Fiber, Ether Extract &amp; Ash Analysis of Feedstuffs </t>
    </r>
    <r>
      <rPr>
        <b/>
        <sz val="12"/>
        <rFont val="Arial"/>
        <family val="2"/>
      </rPr>
      <t>(Dry Matter Basis)</t>
    </r>
    <r>
      <rPr>
        <b/>
        <sz val="14"/>
        <rFont val="Arial"/>
        <family val="2"/>
      </rPr>
      <t xml:space="preserve"> plus Summary of Protein Values</t>
    </r>
  </si>
  <si>
    <t>Protein Analysis of Feedstuffs (Dry Matter Basis) with Emphasis on Amino Acids, Soluble Protein, RDP &amp; RUP</t>
  </si>
  <si>
    <r>
      <t xml:space="preserve">Black = Data Constant.  </t>
    </r>
    <r>
      <rPr>
        <b/>
        <sz val="13.5"/>
        <color indexed="12"/>
        <rFont val="Arial"/>
        <family val="2"/>
      </rPr>
      <t xml:space="preserve">Blue = Variable &amp; OK to Change.  </t>
    </r>
    <r>
      <rPr>
        <b/>
        <sz val="13.5"/>
        <color indexed="58"/>
        <rFont val="Arial"/>
        <family val="2"/>
      </rPr>
      <t>Other colored cells contain formula</t>
    </r>
    <r>
      <rPr>
        <b/>
        <sz val="13.5"/>
        <rFont val="Arial"/>
        <family val="2"/>
      </rPr>
      <t xml:space="preserve">s. </t>
    </r>
    <r>
      <rPr>
        <b/>
        <sz val="13.5"/>
        <color indexed="53"/>
        <rFont val="Arial"/>
        <family val="2"/>
      </rPr>
      <t xml:space="preserve"> </t>
    </r>
    <r>
      <rPr>
        <b/>
        <sz val="13.5"/>
        <color indexed="10"/>
        <rFont val="Arial"/>
        <family val="2"/>
      </rPr>
      <t>Don't touch!</t>
    </r>
    <r>
      <rPr>
        <b/>
        <sz val="13.5"/>
        <color indexed="17"/>
        <rFont val="Arial"/>
        <family val="2"/>
      </rPr>
      <t xml:space="preserve"> </t>
    </r>
    <r>
      <rPr>
        <b/>
        <sz val="13.5"/>
        <color indexed="53"/>
        <rFont val="Arial"/>
        <family val="2"/>
      </rPr>
      <t xml:space="preserve"> </t>
    </r>
  </si>
  <si>
    <r>
      <t>RUP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@ Intakes of 2 &amp; 4% of Body Weight</t>
    </r>
  </si>
  <si>
    <r>
      <t>RDP</t>
    </r>
    <r>
      <rPr>
        <b/>
        <sz val="11"/>
        <color indexed="21"/>
        <rFont val="Arial"/>
        <family val="2"/>
      </rPr>
      <t xml:space="preserve"> </t>
    </r>
    <r>
      <rPr>
        <b/>
        <sz val="9"/>
        <rFont val="Arial"/>
        <family val="2"/>
      </rPr>
      <t>@ Intakes of 2 &amp; 4% of Body Weight</t>
    </r>
  </si>
  <si>
    <r>
      <t>NEL</t>
    </r>
    <r>
      <rPr>
        <b/>
        <sz val="10"/>
        <rFont val="Arial"/>
        <family val="2"/>
      </rPr>
      <t xml:space="preserve"> = Net Energy for Lactation. 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NDF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= Neutral Detergent Fiber.  </t>
    </r>
    <r>
      <rPr>
        <b/>
        <sz val="13"/>
        <rFont val="Arial"/>
        <family val="2"/>
      </rPr>
      <t xml:space="preserve">ADF </t>
    </r>
    <r>
      <rPr>
        <b/>
        <sz val="10"/>
        <rFont val="Arial"/>
        <family val="2"/>
      </rPr>
      <t xml:space="preserve">= Acid Detergent Fiber.  Dry Matter intake is highly correlated with </t>
    </r>
    <r>
      <rPr>
        <b/>
        <sz val="11"/>
        <rFont val="Arial"/>
        <family val="2"/>
      </rPr>
      <t>%</t>
    </r>
    <r>
      <rPr>
        <b/>
        <sz val="10"/>
        <rFont val="Arial"/>
        <family val="2"/>
      </rPr>
      <t xml:space="preserve"> NDF in ration.</t>
    </r>
  </si>
  <si>
    <t>Grass = Legume Mix</t>
  </si>
  <si>
    <r>
      <t xml:space="preserve">Alfalfa Silage, </t>
    </r>
    <r>
      <rPr>
        <b/>
        <sz val="10"/>
        <rFont val="Arial"/>
        <family val="2"/>
      </rPr>
      <t>all samples</t>
    </r>
  </si>
  <si>
    <r>
      <t xml:space="preserve">Alfalfa Hay, </t>
    </r>
    <r>
      <rPr>
        <b/>
        <sz val="10"/>
        <rFont val="Arial"/>
        <family val="2"/>
      </rPr>
      <t>all samples</t>
    </r>
  </si>
  <si>
    <r>
      <t xml:space="preserve">Grass Hay, </t>
    </r>
    <r>
      <rPr>
        <b/>
        <sz val="10"/>
        <rFont val="Arial"/>
        <family val="2"/>
      </rPr>
      <t>all samples</t>
    </r>
  </si>
  <si>
    <r>
      <t xml:space="preserve">Grass Silage, </t>
    </r>
    <r>
      <rPr>
        <b/>
        <sz val="10"/>
        <rFont val="Arial"/>
        <family val="2"/>
      </rPr>
      <t>all samples</t>
    </r>
  </si>
  <si>
    <r>
      <t xml:space="preserve">Triticale Silage, </t>
    </r>
    <r>
      <rPr>
        <b/>
        <sz val="10"/>
        <rFont val="Arial"/>
        <family val="2"/>
      </rPr>
      <t>headed</t>
    </r>
  </si>
  <si>
    <r>
      <t xml:space="preserve">Soybean Silage, </t>
    </r>
    <r>
      <rPr>
        <b/>
        <sz val="10"/>
        <rFont val="Arial"/>
        <family val="2"/>
      </rPr>
      <t xml:space="preserve">early </t>
    </r>
  </si>
  <si>
    <r>
      <t>Lignin.</t>
    </r>
    <r>
      <rPr>
        <b/>
        <sz val="11"/>
        <rFont val="Arial"/>
        <family val="0"/>
      </rPr>
      <t xml:space="preserve">  </t>
    </r>
    <r>
      <rPr>
        <b/>
        <sz val="10"/>
        <rFont val="Arial"/>
        <family val="2"/>
      </rPr>
      <t>Undigestible (same as wood) except by termites.  As # lignin goes up, energy level goes down.  Lignins reduces digestibility of nutrients.</t>
    </r>
  </si>
  <si>
    <t>Historically, % AA's in feedstuffs not considered for ruminants.  Need to consider for high production.  Tables shows quantity of lysine &amp; methionine digested.</t>
  </si>
  <si>
    <t>Lysine, Methionine &amp; RUP Digested</t>
  </si>
  <si>
    <t>Code of Origin Explanation</t>
  </si>
  <si>
    <r>
      <t xml:space="preserve">1 = Data from U.S. NRC Dairy, 2001 Edition.  </t>
    </r>
    <r>
      <rPr>
        <b/>
        <i/>
        <sz val="11"/>
        <color indexed="14"/>
        <rFont val="Arial"/>
        <family val="2"/>
      </rPr>
      <t xml:space="preserve">2 = Calculated from data in U.S. NRC, 2001 Edition. </t>
    </r>
    <r>
      <rPr>
        <b/>
        <i/>
        <sz val="11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3 = Summary Linked from Opposite Page</t>
    </r>
  </si>
  <si>
    <t>Code Showing Data Origin</t>
  </si>
  <si>
    <t>Additional Chatter</t>
  </si>
  <si>
    <t>Note that as forages mature, the grams of digested RUP/100 grams feed consumed, may actually go up, even though % of crude protein goes down.  Grams of RDP go down significantly.</t>
  </si>
  <si>
    <t>As milk production goes up, cows eat more dry matter.  This increases rate of passage of ingested feed, lowers amount of energy extracted &amp; raises % of RUP.</t>
  </si>
  <si>
    <t>Heat treatment increases the % of the protein that is RUP (decreases RDP).  Soybean meal produced by the solvent process has only enough heat applied to destroy urease &amp; trypsin inhibitors.</t>
  </si>
  <si>
    <t>RUP of wheat straw is high (78%) but since it contains little protein (4.8%), wheat straw is not a good source of digested RUP.  Corn supplies more RUP than wheat bran (4.0 vs 2.1 g/100 grams).</t>
  </si>
  <si>
    <t>RDP can be raised by feeding urea (goes to ammonia) &amp; high RDP protein sources like sunflower meal &amp; solvent SBM.  Study chart to understand these relationships.  Use to formulate rations.</t>
  </si>
  <si>
    <t>As milk production goes up, the amount of by-pass protein (RUP) required by the cow increases.  Use these feed analysis tables to determine grams of RUP supplied by 100 grams of a feedstuff.</t>
  </si>
  <si>
    <t>Sunflower meal (28% CP) is very high in RDP (84%) &amp; therefore low in RUP (16%).  Corn (9% CP) supplies as many grams of digested RUP as sunflower meal (4.0 vs. 4.1 grams RUP/100 grams feed).</t>
  </si>
  <si>
    <t>Sunflower meal &amp; urea will help rumen microorganisms (RMO) synthesize protein if RDP is low (not enough ammonia for RMO growth) &amp; therefore are of benefit when mature grass forage is fed.</t>
  </si>
  <si>
    <t>Corn silage is lower in RDP than all other forages with the possible exception of mature grass forage.  Therefore, there may be insufficient ammonia available for optimum RMO synthesis.</t>
  </si>
  <si>
    <t>Soybean meal that is produced mechanically by extracting the oil through an extrusion process has higher RUP (lower RDP) due to the heat generated in the extrusion process.</t>
  </si>
  <si>
    <t>Protein deficient countries may be able to grow soybeans.  By processing SB's mechanically (remove oil), a valuable high RUP protein can be produced that will support high milk production.</t>
  </si>
  <si>
    <t>Along with protein, cows fed for high milk production require high quality forage, energy dense feedstuffs, vitamins &amp; minerals.  Raising SB's &amp; extracting oil by extrusion, is recommended.</t>
  </si>
  <si>
    <r>
      <t xml:space="preserve">Take a </t>
    </r>
    <r>
      <rPr>
        <b/>
        <i/>
        <sz val="12"/>
        <color indexed="12"/>
        <rFont val="Arial"/>
        <family val="2"/>
      </rPr>
      <t>pro-active</t>
    </r>
    <r>
      <rPr>
        <b/>
        <sz val="10"/>
        <rFont val="Arial"/>
        <family val="2"/>
      </rPr>
      <t xml:space="preserve"> roll in feeding your cows by choosing rations that will maximize your income over feed costs.  This will require buying appropriate feedstuffs.  These tables can help you!</t>
    </r>
  </si>
  <si>
    <t>RMO's require non-fiber carbohydrates (NFC - sugar &amp; starch) along with ammonia to grow &amp; become RUP that animal digests &amp; absorbs like bypass protein.</t>
  </si>
  <si>
    <r>
      <t xml:space="preserve">Study these feed tables as an aid in making informed feed choices.  Pay attention to level of energy, NFC's, soluble protein, rumen </t>
    </r>
    <r>
      <rPr>
        <b/>
        <i/>
        <sz val="12"/>
        <rFont val="Arial"/>
        <family val="2"/>
      </rPr>
      <t>degradable</t>
    </r>
    <r>
      <rPr>
        <b/>
        <sz val="10"/>
        <rFont val="Arial"/>
        <family val="2"/>
      </rPr>
      <t xml:space="preserve"> protein &amp; rumen </t>
    </r>
    <r>
      <rPr>
        <b/>
        <i/>
        <sz val="12"/>
        <rFont val="Arial"/>
        <family val="2"/>
      </rPr>
      <t>undegradable</t>
    </r>
    <r>
      <rPr>
        <b/>
        <sz val="10"/>
        <rFont val="Arial"/>
        <family val="2"/>
      </rPr>
      <t xml:space="preserve"> protein.</t>
    </r>
  </si>
  <si>
    <r>
      <t xml:space="preserve">Additional Chatter </t>
    </r>
    <r>
      <rPr>
        <b/>
        <i/>
        <sz val="10"/>
        <rFont val="Arial"/>
        <family val="2"/>
      </rPr>
      <t>Continued</t>
    </r>
  </si>
  <si>
    <t>Shows grams of methionine absorbed into blood steam.  Determined by multiplying % methionine in feed x % RUP x % Digestible. Desire high levels.</t>
  </si>
  <si>
    <t>Someone Today?</t>
  </si>
  <si>
    <t xml:space="preserve">Have You Helped </t>
  </si>
  <si>
    <t xml:space="preserve">The amount of RUP digested depends on the % of protein in feed x % of protein that is RUP x % digestibility of RUP.  The % protein of feeds don't predict accurately the amount of digested RUP. </t>
  </si>
  <si>
    <r>
      <t xml:space="preserve"> </t>
    </r>
    <r>
      <rPr>
        <b/>
        <sz val="12"/>
        <color indexed="16"/>
        <rFont val="Arial"/>
        <family val="2"/>
      </rPr>
      <t>Brown = Soluble Protein (SP)</t>
    </r>
    <r>
      <rPr>
        <b/>
        <sz val="12"/>
        <rFont val="Arial"/>
        <family val="2"/>
      </rPr>
      <t xml:space="preserve">.  </t>
    </r>
    <r>
      <rPr>
        <b/>
        <sz val="12"/>
        <color indexed="10"/>
        <rFont val="Arial"/>
        <family val="2"/>
      </rPr>
      <t>Red = (100 - RUP = RDP).</t>
    </r>
    <r>
      <rPr>
        <b/>
        <sz val="12"/>
        <rFont val="Arial"/>
        <family val="2"/>
      </rPr>
      <t xml:space="preserve">  </t>
    </r>
    <r>
      <rPr>
        <b/>
        <sz val="12"/>
        <color indexed="17"/>
        <rFont val="Arial"/>
        <family val="2"/>
      </rPr>
      <t xml:space="preserve">Green = Calculated for feed intakes of 2% Body Weight.  </t>
    </r>
    <r>
      <rPr>
        <b/>
        <sz val="12"/>
        <color indexed="20"/>
        <rFont val="Arial"/>
        <family val="2"/>
      </rPr>
      <t>Magenta = 4% BW.</t>
    </r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</si>
</sst>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i/>
      <sz val="10.5"/>
      <name val="Arial"/>
      <family val="2"/>
    </font>
    <font>
      <b/>
      <sz val="9.5"/>
      <name val="Arial"/>
      <family val="2"/>
    </font>
    <font>
      <b/>
      <sz val="13"/>
      <name val="Arial"/>
      <family val="2"/>
    </font>
    <font>
      <b/>
      <sz val="9"/>
      <color indexed="2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i/>
      <sz val="15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3.5"/>
      <name val="Arial"/>
      <family val="2"/>
    </font>
    <font>
      <b/>
      <sz val="8.5"/>
      <color indexed="16"/>
      <name val="Arial"/>
      <family val="2"/>
    </font>
    <font>
      <b/>
      <sz val="9"/>
      <color indexed="21"/>
      <name val="Arial"/>
      <family val="2"/>
    </font>
    <font>
      <b/>
      <sz val="9"/>
      <color indexed="17"/>
      <name val="Arial"/>
      <family val="2"/>
    </font>
    <font>
      <b/>
      <i/>
      <sz val="10.5"/>
      <color indexed="10"/>
      <name val="Arial"/>
      <family val="2"/>
    </font>
    <font>
      <b/>
      <sz val="18"/>
      <color indexed="10"/>
      <name val="Arial"/>
      <family val="2"/>
    </font>
    <font>
      <b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6"/>
      <color indexed="10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5"/>
      <color indexed="10"/>
      <name val="Arial"/>
      <family val="2"/>
    </font>
    <font>
      <b/>
      <i/>
      <sz val="14"/>
      <color indexed="61"/>
      <name val="Arial"/>
      <family val="2"/>
    </font>
    <font>
      <b/>
      <sz val="13.5"/>
      <color indexed="10"/>
      <name val="Arial"/>
      <family val="2"/>
    </font>
    <font>
      <b/>
      <sz val="13.5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2"/>
      <color indexed="20"/>
      <name val="Arial"/>
      <family val="2"/>
    </font>
    <font>
      <b/>
      <sz val="13.5"/>
      <color indexed="12"/>
      <name val="Arial"/>
      <family val="2"/>
    </font>
    <font>
      <b/>
      <sz val="13.5"/>
      <color indexed="58"/>
      <name val="Arial"/>
      <family val="2"/>
    </font>
    <font>
      <b/>
      <sz val="13.5"/>
      <color indexed="53"/>
      <name val="Arial"/>
      <family val="2"/>
    </font>
    <font>
      <b/>
      <sz val="13.5"/>
      <color indexed="17"/>
      <name val="Arial"/>
      <family val="2"/>
    </font>
    <font>
      <b/>
      <sz val="14"/>
      <color indexed="61"/>
      <name val="Arial"/>
      <family val="2"/>
    </font>
    <font>
      <b/>
      <i/>
      <sz val="14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21"/>
      <name val="Arial"/>
      <family val="2"/>
    </font>
    <font>
      <b/>
      <sz val="10.5"/>
      <color indexed="10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b/>
      <i/>
      <sz val="11"/>
      <color indexed="14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12"/>
      <name val="Arial"/>
      <family val="2"/>
    </font>
    <font>
      <b/>
      <i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17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174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74" fontId="1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4" fontId="1" fillId="0" borderId="2" xfId="0" applyNumberFormat="1" applyFont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74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4" fontId="1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4" fontId="13" fillId="0" borderId="11" xfId="0" applyNumberFormat="1" applyFont="1" applyBorder="1" applyAlignment="1">
      <alignment horizontal="center" vertical="center"/>
    </xf>
    <xf numFmtId="174" fontId="13" fillId="0" borderId="12" xfId="0" applyNumberFormat="1" applyFont="1" applyBorder="1" applyAlignment="1">
      <alignment horizontal="center" vertical="center"/>
    </xf>
    <xf numFmtId="174" fontId="1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/>
    </xf>
    <xf numFmtId="174" fontId="1" fillId="0" borderId="15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horizontal="center" vertical="center"/>
    </xf>
    <xf numFmtId="174" fontId="1" fillId="0" borderId="16" xfId="0" applyNumberFormat="1" applyFont="1" applyBorder="1" applyAlignment="1">
      <alignment horizontal="center" vertical="center"/>
    </xf>
    <xf numFmtId="174" fontId="1" fillId="0" borderId="17" xfId="0" applyNumberFormat="1" applyFont="1" applyBorder="1" applyAlignment="1">
      <alignment horizontal="center" vertical="center"/>
    </xf>
    <xf numFmtId="174" fontId="1" fillId="0" borderId="18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4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1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74" fontId="1" fillId="0" borderId="28" xfId="0" applyNumberFormat="1" applyFont="1" applyBorder="1" applyAlignment="1">
      <alignment horizontal="center" vertical="center"/>
    </xf>
    <xf numFmtId="174" fontId="1" fillId="0" borderId="24" xfId="0" applyNumberFormat="1" applyFont="1" applyBorder="1" applyAlignment="1">
      <alignment horizontal="center" vertical="center"/>
    </xf>
    <xf numFmtId="174" fontId="1" fillId="0" borderId="29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174" fontId="1" fillId="0" borderId="30" xfId="0" applyNumberFormat="1" applyFont="1" applyBorder="1" applyAlignment="1">
      <alignment horizontal="center" vertical="center"/>
    </xf>
    <xf numFmtId="174" fontId="1" fillId="0" borderId="27" xfId="0" applyNumberFormat="1" applyFont="1" applyBorder="1" applyAlignment="1">
      <alignment horizontal="center" vertical="center"/>
    </xf>
    <xf numFmtId="174" fontId="13" fillId="0" borderId="31" xfId="0" applyNumberFormat="1" applyFont="1" applyBorder="1" applyAlignment="1">
      <alignment horizontal="center" vertical="center"/>
    </xf>
    <xf numFmtId="174" fontId="13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4" fontId="1" fillId="0" borderId="33" xfId="0" applyNumberFormat="1" applyFont="1" applyBorder="1" applyAlignment="1">
      <alignment horizontal="center" vertical="center"/>
    </xf>
    <xf numFmtId="174" fontId="1" fillId="0" borderId="3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74" fontId="1" fillId="0" borderId="3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4" fontId="1" fillId="0" borderId="12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4" fontId="1" fillId="0" borderId="3" xfId="0" applyNumberFormat="1" applyFont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center" vertical="center"/>
    </xf>
    <xf numFmtId="174" fontId="1" fillId="0" borderId="7" xfId="0" applyNumberFormat="1" applyFont="1" applyBorder="1" applyAlignment="1">
      <alignment horizontal="center" vertical="center"/>
    </xf>
    <xf numFmtId="174" fontId="1" fillId="0" borderId="36" xfId="0" applyNumberFormat="1" applyFont="1" applyBorder="1" applyAlignment="1">
      <alignment horizontal="center" vertical="center"/>
    </xf>
    <xf numFmtId="174" fontId="1" fillId="0" borderId="37" xfId="0" applyNumberFormat="1" applyFont="1" applyBorder="1" applyAlignment="1">
      <alignment horizontal="center" vertical="center"/>
    </xf>
    <xf numFmtId="174" fontId="1" fillId="0" borderId="37" xfId="0" applyNumberFormat="1" applyFont="1" applyFill="1" applyBorder="1" applyAlignment="1">
      <alignment horizontal="center" vertical="center"/>
    </xf>
    <xf numFmtId="174" fontId="1" fillId="0" borderId="38" xfId="0" applyNumberFormat="1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174" fontId="1" fillId="0" borderId="39" xfId="0" applyNumberFormat="1" applyFont="1" applyBorder="1" applyAlignment="1">
      <alignment horizontal="center" vertical="center"/>
    </xf>
    <xf numFmtId="174" fontId="1" fillId="0" borderId="40" xfId="0" applyNumberFormat="1" applyFont="1" applyBorder="1" applyAlignment="1">
      <alignment horizontal="center" vertical="center"/>
    </xf>
    <xf numFmtId="174" fontId="1" fillId="0" borderId="40" xfId="0" applyNumberFormat="1" applyFont="1" applyFill="1" applyBorder="1" applyAlignment="1">
      <alignment horizontal="center" vertical="center"/>
    </xf>
    <xf numFmtId="174" fontId="1" fillId="0" borderId="41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73" fontId="2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3" fontId="2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4" fontId="27" fillId="0" borderId="45" xfId="0" applyNumberFormat="1" applyFont="1" applyBorder="1" applyAlignment="1">
      <alignment horizontal="center" vertical="center"/>
    </xf>
    <xf numFmtId="174" fontId="27" fillId="0" borderId="46" xfId="0" applyNumberFormat="1" applyFont="1" applyBorder="1" applyAlignment="1">
      <alignment horizontal="center" vertical="center"/>
    </xf>
    <xf numFmtId="174" fontId="27" fillId="0" borderId="47" xfId="0" applyNumberFormat="1" applyFont="1" applyBorder="1" applyAlignment="1">
      <alignment horizontal="center" vertical="center"/>
    </xf>
    <xf numFmtId="174" fontId="27" fillId="0" borderId="39" xfId="0" applyNumberFormat="1" applyFont="1" applyBorder="1" applyAlignment="1">
      <alignment horizontal="center" vertical="center"/>
    </xf>
    <xf numFmtId="174" fontId="27" fillId="0" borderId="40" xfId="0" applyNumberFormat="1" applyFont="1" applyBorder="1" applyAlignment="1">
      <alignment horizontal="center" vertical="center"/>
    </xf>
    <xf numFmtId="174" fontId="27" fillId="0" borderId="41" xfId="0" applyNumberFormat="1" applyFont="1" applyBorder="1" applyAlignment="1">
      <alignment horizontal="center" vertical="center"/>
    </xf>
    <xf numFmtId="174" fontId="11" fillId="0" borderId="14" xfId="0" applyNumberFormat="1" applyFont="1" applyBorder="1" applyAlignment="1">
      <alignment horizontal="center" vertical="center"/>
    </xf>
    <xf numFmtId="174" fontId="11" fillId="0" borderId="4" xfId="0" applyNumberFormat="1" applyFont="1" applyBorder="1" applyAlignment="1">
      <alignment horizontal="center" vertical="center"/>
    </xf>
    <xf numFmtId="174" fontId="11" fillId="0" borderId="15" xfId="0" applyNumberFormat="1" applyFont="1" applyBorder="1" applyAlignment="1">
      <alignment horizontal="center" vertical="center"/>
    </xf>
    <xf numFmtId="174" fontId="11" fillId="0" borderId="6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11" fillId="0" borderId="2" xfId="0" applyNumberFormat="1" applyFont="1" applyBorder="1" applyAlignment="1">
      <alignment horizontal="center" vertical="center"/>
    </xf>
    <xf numFmtId="174" fontId="11" fillId="0" borderId="28" xfId="0" applyNumberFormat="1" applyFont="1" applyBorder="1" applyAlignment="1">
      <alignment horizontal="center" vertical="center"/>
    </xf>
    <xf numFmtId="174" fontId="11" fillId="0" borderId="29" xfId="0" applyNumberFormat="1" applyFont="1" applyBorder="1" applyAlignment="1">
      <alignment horizontal="center" vertical="center"/>
    </xf>
    <xf numFmtId="174" fontId="11" fillId="0" borderId="30" xfId="0" applyNumberFormat="1" applyFont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174" fontId="11" fillId="0" borderId="5" xfId="0" applyNumberFormat="1" applyFont="1" applyBorder="1" applyAlignment="1">
      <alignment horizontal="center" vertical="center"/>
    </xf>
    <xf numFmtId="174" fontId="11" fillId="0" borderId="7" xfId="0" applyNumberFormat="1" applyFont="1" applyBorder="1" applyAlignment="1">
      <alignment horizontal="center" vertical="center"/>
    </xf>
    <xf numFmtId="174" fontId="28" fillId="0" borderId="13" xfId="0" applyNumberFormat="1" applyFont="1" applyBorder="1" applyAlignment="1">
      <alignment horizontal="center" vertical="center"/>
    </xf>
    <xf numFmtId="174" fontId="28" fillId="0" borderId="11" xfId="0" applyNumberFormat="1" applyFont="1" applyBorder="1" applyAlignment="1">
      <alignment horizontal="center" vertical="center"/>
    </xf>
    <xf numFmtId="174" fontId="28" fillId="0" borderId="12" xfId="0" applyNumberFormat="1" applyFont="1" applyBorder="1" applyAlignment="1">
      <alignment horizontal="center" vertical="center"/>
    </xf>
    <xf numFmtId="174" fontId="30" fillId="0" borderId="13" xfId="0" applyNumberFormat="1" applyFont="1" applyBorder="1" applyAlignment="1">
      <alignment horizontal="center" vertical="center"/>
    </xf>
    <xf numFmtId="174" fontId="30" fillId="0" borderId="11" xfId="0" applyNumberFormat="1" applyFont="1" applyBorder="1" applyAlignment="1">
      <alignment horizontal="center" vertical="center"/>
    </xf>
    <xf numFmtId="174" fontId="30" fillId="0" borderId="12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4" fontId="1" fillId="0" borderId="50" xfId="0" applyNumberFormat="1" applyFont="1" applyBorder="1" applyAlignment="1">
      <alignment horizontal="center" vertical="center"/>
    </xf>
    <xf numFmtId="174" fontId="1" fillId="0" borderId="51" xfId="0" applyNumberFormat="1" applyFont="1" applyBorder="1" applyAlignment="1">
      <alignment horizontal="center" vertical="center"/>
    </xf>
    <xf numFmtId="174" fontId="1" fillId="0" borderId="52" xfId="0" applyNumberFormat="1" applyFont="1" applyBorder="1" applyAlignment="1">
      <alignment horizontal="center" vertical="center"/>
    </xf>
    <xf numFmtId="174" fontId="1" fillId="0" borderId="5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4" fontId="1" fillId="0" borderId="54" xfId="0" applyNumberFormat="1" applyFont="1" applyBorder="1" applyAlignment="1">
      <alignment horizontal="center" vertical="center"/>
    </xf>
    <xf numFmtId="174" fontId="1" fillId="0" borderId="55" xfId="0" applyNumberFormat="1" applyFont="1" applyBorder="1" applyAlignment="1">
      <alignment horizontal="center" vertical="center"/>
    </xf>
    <xf numFmtId="174" fontId="1" fillId="0" borderId="29" xfId="0" applyNumberFormat="1" applyFont="1" applyFill="1" applyBorder="1" applyAlignment="1">
      <alignment horizontal="center" vertical="center"/>
    </xf>
    <xf numFmtId="174" fontId="1" fillId="0" borderId="30" xfId="0" applyNumberFormat="1" applyFont="1" applyFill="1" applyBorder="1" applyAlignment="1">
      <alignment horizontal="center" vertical="center"/>
    </xf>
    <xf numFmtId="174" fontId="12" fillId="0" borderId="51" xfId="0" applyNumberFormat="1" applyFont="1" applyBorder="1" applyAlignment="1">
      <alignment horizontal="center" vertical="center"/>
    </xf>
    <xf numFmtId="174" fontId="30" fillId="0" borderId="0" xfId="0" applyNumberFormat="1" applyFont="1" applyBorder="1" applyAlignment="1">
      <alignment horizontal="center" vertical="center"/>
    </xf>
    <xf numFmtId="174" fontId="27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9" fontId="4" fillId="0" borderId="57" xfId="0" applyNumberFormat="1" applyFont="1" applyBorder="1" applyAlignment="1">
      <alignment horizontal="center" vertical="center"/>
    </xf>
    <xf numFmtId="9" fontId="4" fillId="0" borderId="58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1" fillId="0" borderId="40" xfId="0" applyFont="1" applyBorder="1" applyAlignment="1">
      <alignment vertical="center"/>
    </xf>
    <xf numFmtId="174" fontId="11" fillId="0" borderId="16" xfId="0" applyNumberFormat="1" applyFont="1" applyBorder="1" applyAlignment="1">
      <alignment horizontal="center" vertical="center"/>
    </xf>
    <xf numFmtId="174" fontId="11" fillId="0" borderId="17" xfId="0" applyNumberFormat="1" applyFont="1" applyBorder="1" applyAlignment="1">
      <alignment horizontal="center" vertical="center"/>
    </xf>
    <xf numFmtId="174" fontId="11" fillId="0" borderId="18" xfId="0" applyNumberFormat="1" applyFont="1" applyBorder="1" applyAlignment="1">
      <alignment horizontal="center" vertical="center"/>
    </xf>
    <xf numFmtId="9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4" fontId="27" fillId="0" borderId="49" xfId="0" applyNumberFormat="1" applyFont="1" applyBorder="1" applyAlignment="1">
      <alignment horizontal="center" vertical="center"/>
    </xf>
    <xf numFmtId="174" fontId="1" fillId="0" borderId="49" xfId="0" applyNumberFormat="1" applyFont="1" applyBorder="1" applyAlignment="1">
      <alignment horizontal="center" vertical="center"/>
    </xf>
    <xf numFmtId="174" fontId="11" fillId="0" borderId="34" xfId="0" applyNumberFormat="1" applyFont="1" applyBorder="1" applyAlignment="1">
      <alignment horizontal="center" vertical="center"/>
    </xf>
    <xf numFmtId="174" fontId="11" fillId="0" borderId="3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4" fontId="11" fillId="0" borderId="3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4" fontId="27" fillId="0" borderId="67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74" fontId="1" fillId="0" borderId="4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4" fontId="10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37" fillId="0" borderId="25" xfId="0" applyNumberFormat="1" applyFont="1" applyBorder="1" applyAlignment="1">
      <alignment horizontal="center" vertical="center"/>
    </xf>
    <xf numFmtId="2" fontId="37" fillId="0" borderId="34" xfId="0" applyNumberFormat="1" applyFont="1" applyBorder="1" applyAlignment="1">
      <alignment horizontal="center" vertical="center"/>
    </xf>
    <xf numFmtId="2" fontId="37" fillId="0" borderId="22" xfId="0" applyNumberFormat="1" applyFont="1" applyBorder="1" applyAlignment="1">
      <alignment horizontal="center" vertical="center"/>
    </xf>
    <xf numFmtId="2" fontId="37" fillId="0" borderId="35" xfId="0" applyNumberFormat="1" applyFont="1" applyBorder="1" applyAlignment="1">
      <alignment horizontal="center" vertical="center"/>
    </xf>
    <xf numFmtId="174" fontId="11" fillId="0" borderId="54" xfId="0" applyNumberFormat="1" applyFont="1" applyBorder="1" applyAlignment="1">
      <alignment horizontal="center" vertical="center"/>
    </xf>
    <xf numFmtId="174" fontId="11" fillId="0" borderId="50" xfId="0" applyNumberFormat="1" applyFont="1" applyBorder="1" applyAlignment="1">
      <alignment horizontal="center" vertical="center"/>
    </xf>
    <xf numFmtId="174" fontId="11" fillId="0" borderId="5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4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9" fillId="0" borderId="3" xfId="0" applyFont="1" applyBorder="1" applyAlignment="1">
      <alignment vertical="center"/>
    </xf>
    <xf numFmtId="0" fontId="10" fillId="0" borderId="0" xfId="0" applyFont="1" applyAlignment="1">
      <alignment/>
    </xf>
    <xf numFmtId="0" fontId="31" fillId="0" borderId="7" xfId="0" applyFont="1" applyBorder="1" applyAlignment="1">
      <alignment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74" fontId="11" fillId="0" borderId="68" xfId="0" applyNumberFormat="1" applyFont="1" applyBorder="1" applyAlignment="1">
      <alignment horizontal="center" vertical="center"/>
    </xf>
    <xf numFmtId="174" fontId="1" fillId="0" borderId="8" xfId="0" applyNumberFormat="1" applyFont="1" applyBorder="1" applyAlignment="1">
      <alignment horizontal="center" vertical="center"/>
    </xf>
    <xf numFmtId="174" fontId="11" fillId="0" borderId="8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174" fontId="11" fillId="0" borderId="13" xfId="0" applyNumberFormat="1" applyFont="1" applyBorder="1" applyAlignment="1">
      <alignment horizontal="center" vertical="center"/>
    </xf>
    <xf numFmtId="174" fontId="11" fillId="0" borderId="11" xfId="0" applyNumberFormat="1" applyFont="1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74" fontId="11" fillId="0" borderId="70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1" fillId="0" borderId="50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174" fontId="12" fillId="0" borderId="6" xfId="0" applyNumberFormat="1" applyFont="1" applyBorder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/>
    </xf>
    <xf numFmtId="174" fontId="1" fillId="0" borderId="2" xfId="0" applyNumberFormat="1" applyFont="1" applyFill="1" applyBorder="1" applyAlignment="1">
      <alignment horizontal="center" vertical="center"/>
    </xf>
    <xf numFmtId="174" fontId="11" fillId="0" borderId="71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48" fillId="0" borderId="1" xfId="0" applyFont="1" applyBorder="1" applyAlignment="1">
      <alignment horizontal="center"/>
    </xf>
    <xf numFmtId="0" fontId="49" fillId="0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2" fontId="42" fillId="0" borderId="28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2" fontId="62" fillId="0" borderId="23" xfId="0" applyNumberFormat="1" applyFont="1" applyBorder="1" applyAlignment="1">
      <alignment horizontal="center" vertical="center"/>
    </xf>
    <xf numFmtId="2" fontId="62" fillId="0" borderId="33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2" fontId="62" fillId="0" borderId="25" xfId="0" applyNumberFormat="1" applyFont="1" applyBorder="1" applyAlignment="1">
      <alignment horizontal="center" vertical="center"/>
    </xf>
    <xf numFmtId="2" fontId="62" fillId="0" borderId="34" xfId="0" applyNumberFormat="1" applyFont="1" applyBorder="1" applyAlignment="1">
      <alignment horizontal="center" vertical="center"/>
    </xf>
    <xf numFmtId="174" fontId="42" fillId="0" borderId="6" xfId="0" applyNumberFormat="1" applyFont="1" applyBorder="1" applyAlignment="1">
      <alignment horizontal="center" vertical="center"/>
    </xf>
    <xf numFmtId="174" fontId="42" fillId="0" borderId="11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74" fontId="27" fillId="0" borderId="54" xfId="0" applyNumberFormat="1" applyFont="1" applyBorder="1" applyAlignment="1">
      <alignment horizontal="center" vertical="center"/>
    </xf>
    <xf numFmtId="174" fontId="27" fillId="0" borderId="50" xfId="0" applyNumberFormat="1" applyFont="1" applyBorder="1" applyAlignment="1">
      <alignment horizontal="center" vertical="center"/>
    </xf>
    <xf numFmtId="174" fontId="27" fillId="0" borderId="55" xfId="0" applyNumberFormat="1" applyFont="1" applyBorder="1" applyAlignment="1">
      <alignment horizontal="center" vertical="center"/>
    </xf>
    <xf numFmtId="174" fontId="27" fillId="0" borderId="51" xfId="0" applyNumberFormat="1" applyFont="1" applyBorder="1" applyAlignment="1">
      <alignment horizontal="center" vertical="center"/>
    </xf>
    <xf numFmtId="174" fontId="27" fillId="0" borderId="52" xfId="0" applyNumberFormat="1" applyFont="1" applyBorder="1" applyAlignment="1">
      <alignment horizontal="center" vertical="center"/>
    </xf>
    <xf numFmtId="174" fontId="27" fillId="0" borderId="53" xfId="0" applyNumberFormat="1" applyFont="1" applyBorder="1" applyAlignment="1">
      <alignment horizontal="center" vertical="center"/>
    </xf>
    <xf numFmtId="174" fontId="13" fillId="0" borderId="75" xfId="0" applyNumberFormat="1" applyFont="1" applyBorder="1" applyAlignment="1">
      <alignment horizontal="center" vertical="center"/>
    </xf>
    <xf numFmtId="174" fontId="13" fillId="0" borderId="51" xfId="0" applyNumberFormat="1" applyFont="1" applyBorder="1" applyAlignment="1">
      <alignment horizontal="center" vertical="center"/>
    </xf>
    <xf numFmtId="174" fontId="13" fillId="0" borderId="76" xfId="0" applyNumberFormat="1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92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2" fontId="64" fillId="0" borderId="23" xfId="0" applyNumberFormat="1" applyFont="1" applyBorder="1" applyAlignment="1">
      <alignment horizontal="center" vertical="center"/>
    </xf>
    <xf numFmtId="2" fontId="64" fillId="0" borderId="33" xfId="0" applyNumberFormat="1" applyFont="1" applyBorder="1" applyAlignment="1">
      <alignment horizontal="center" vertical="center"/>
    </xf>
    <xf numFmtId="2" fontId="64" fillId="0" borderId="25" xfId="0" applyNumberFormat="1" applyFont="1" applyBorder="1" applyAlignment="1">
      <alignment horizontal="center" vertical="center"/>
    </xf>
    <xf numFmtId="2" fontId="64" fillId="0" borderId="34" xfId="0" applyNumberFormat="1" applyFont="1" applyBorder="1" applyAlignment="1">
      <alignment horizontal="center" vertical="center"/>
    </xf>
    <xf numFmtId="2" fontId="64" fillId="0" borderId="22" xfId="0" applyNumberFormat="1" applyFont="1" applyBorder="1" applyAlignment="1">
      <alignment horizontal="center" vertical="center"/>
    </xf>
    <xf numFmtId="2" fontId="64" fillId="0" borderId="35" xfId="0" applyNumberFormat="1" applyFont="1" applyBorder="1" applyAlignment="1">
      <alignment horizontal="center" vertical="center"/>
    </xf>
    <xf numFmtId="174" fontId="64" fillId="0" borderId="13" xfId="0" applyNumberFormat="1" applyFont="1" applyBorder="1" applyAlignment="1">
      <alignment horizontal="center" vertical="center"/>
    </xf>
    <xf numFmtId="174" fontId="64" fillId="0" borderId="11" xfId="0" applyNumberFormat="1" applyFont="1" applyBorder="1" applyAlignment="1">
      <alignment horizontal="center" vertical="center"/>
    </xf>
    <xf numFmtId="174" fontId="64" fillId="0" borderId="12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74" fontId="64" fillId="0" borderId="0" xfId="0" applyNumberFormat="1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1" fontId="65" fillId="0" borderId="1" xfId="0" applyNumberFormat="1" applyFont="1" applyBorder="1" applyAlignment="1">
      <alignment horizontal="center" vertical="center"/>
    </xf>
    <xf numFmtId="1" fontId="66" fillId="0" borderId="1" xfId="0" applyNumberFormat="1" applyFont="1" applyBorder="1" applyAlignment="1">
      <alignment horizontal="center" vertical="center"/>
    </xf>
    <xf numFmtId="1" fontId="67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9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24" fillId="0" borderId="10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2" xfId="0" applyBorder="1" applyAlignment="1">
      <alignment vertical="center"/>
    </xf>
    <xf numFmtId="0" fontId="24" fillId="0" borderId="10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1" fillId="0" borderId="103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58" fillId="0" borderId="103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4" fillId="0" borderId="102" xfId="0" applyFont="1" applyBorder="1" applyAlignment="1">
      <alignment horizontal="left" vertical="center"/>
    </xf>
    <xf numFmtId="0" fontId="33" fillId="0" borderId="10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" fillId="0" borderId="113" xfId="0" applyFont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1" fillId="0" borderId="62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111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69" fillId="0" borderId="48" xfId="0" applyFont="1" applyBorder="1" applyAlignment="1">
      <alignment horizontal="center" vertical="justify"/>
    </xf>
    <xf numFmtId="0" fontId="69" fillId="0" borderId="105" xfId="0" applyFont="1" applyBorder="1" applyAlignment="1">
      <alignment horizontal="center" vertical="justify"/>
    </xf>
    <xf numFmtId="0" fontId="69" fillId="0" borderId="48" xfId="0" applyFont="1" applyBorder="1" applyAlignment="1">
      <alignment horizontal="center" vertical="center"/>
    </xf>
    <xf numFmtId="0" fontId="69" fillId="0" borderId="105" xfId="0" applyFont="1" applyBorder="1" applyAlignment="1">
      <alignment horizontal="center" vertical="center"/>
    </xf>
    <xf numFmtId="0" fontId="24" fillId="0" borderId="96" xfId="0" applyFont="1" applyBorder="1" applyAlignment="1">
      <alignment horizontal="left" vertical="center"/>
    </xf>
    <xf numFmtId="0" fontId="1" fillId="0" borderId="97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108" xfId="0" applyFont="1" applyBorder="1" applyAlignment="1">
      <alignment horizontal="left" vertical="center"/>
    </xf>
    <xf numFmtId="0" fontId="1" fillId="0" borderId="109" xfId="0" applyFont="1" applyBorder="1" applyAlignment="1">
      <alignment horizontal="left" vertical="center"/>
    </xf>
    <xf numFmtId="0" fontId="1" fillId="0" borderId="110" xfId="0" applyFont="1" applyBorder="1" applyAlignment="1">
      <alignment horizontal="left" vertical="center"/>
    </xf>
    <xf numFmtId="0" fontId="1" fillId="0" borderId="10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174" fontId="24" fillId="0" borderId="103" xfId="0" applyNumberFormat="1" applyFont="1" applyBorder="1" applyAlignment="1">
      <alignment horizontal="center" vertical="center"/>
    </xf>
    <xf numFmtId="174" fontId="24" fillId="0" borderId="9" xfId="0" applyNumberFormat="1" applyFont="1" applyBorder="1" applyAlignment="1">
      <alignment horizontal="center" vertical="center"/>
    </xf>
    <xf numFmtId="174" fontId="24" fillId="0" borderId="102" xfId="0" applyNumberFormat="1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9" fontId="9" fillId="0" borderId="36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4" fontId="4" fillId="0" borderId="103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3" fillId="0" borderId="102" xfId="0" applyFont="1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30" fillId="0" borderId="11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1" fillId="0" borderId="118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174" fontId="4" fillId="0" borderId="9" xfId="0" applyNumberFormat="1" applyFont="1" applyBorder="1" applyAlignment="1">
      <alignment horizontal="center" vertical="center"/>
    </xf>
    <xf numFmtId="174" fontId="4" fillId="0" borderId="102" xfId="0" applyNumberFormat="1" applyFont="1" applyBorder="1" applyAlignment="1">
      <alignment horizontal="center" vertical="center"/>
    </xf>
    <xf numFmtId="174" fontId="1" fillId="0" borderId="10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0" fillId="0" borderId="10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60" fillId="0" borderId="116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174" fontId="16" fillId="0" borderId="103" xfId="0" applyNumberFormat="1" applyFont="1" applyBorder="1" applyAlignment="1">
      <alignment horizontal="center" vertical="center"/>
    </xf>
    <xf numFmtId="174" fontId="3" fillId="0" borderId="9" xfId="0" applyNumberFormat="1" applyFont="1" applyBorder="1" applyAlignment="1">
      <alignment horizontal="center" vertical="center"/>
    </xf>
    <xf numFmtId="174" fontId="3" fillId="0" borderId="102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2" fontId="1" fillId="0" borderId="103" xfId="0" applyNumberFormat="1" applyFont="1" applyBorder="1" applyAlignment="1">
      <alignment horizontal="center" vertical="center"/>
    </xf>
    <xf numFmtId="0" fontId="31" fillId="0" borderId="120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" fontId="4" fillId="0" borderId="10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825"/>
  <sheetViews>
    <sheetView tabSelected="1" zoomScale="75" zoomScaleNormal="75"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7.57421875" style="0" customWidth="1"/>
    <col min="3" max="3" width="0.85546875" style="0" customWidth="1"/>
    <col min="4" max="6" width="7.421875" style="0" customWidth="1"/>
    <col min="7" max="7" width="6.421875" style="0" customWidth="1"/>
    <col min="8" max="8" width="6.57421875" style="0" customWidth="1"/>
    <col min="9" max="9" width="7.421875" style="0" customWidth="1"/>
    <col min="10" max="10" width="8.00390625" style="0" customWidth="1"/>
    <col min="11" max="19" width="8.28125" style="0" customWidth="1"/>
    <col min="20" max="21" width="8.57421875" style="0" customWidth="1"/>
    <col min="22" max="22" width="0.85546875" style="0" customWidth="1"/>
  </cols>
  <sheetData>
    <row r="1" ht="4.5" customHeight="1" thickBot="1"/>
    <row r="2" spans="2:21" ht="19.5" customHeight="1" thickBot="1">
      <c r="B2" s="1">
        <f ca="1">TODAY()</f>
        <v>37937</v>
      </c>
      <c r="C2" s="2"/>
      <c r="D2" s="457" t="s">
        <v>209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3"/>
    </row>
    <row r="3" spans="2:21" ht="4.5" customHeight="1" thickBot="1">
      <c r="B3" s="112"/>
      <c r="C3" s="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2:21" ht="16.5" customHeight="1" thickBot="1">
      <c r="B4" s="119" t="s">
        <v>166</v>
      </c>
      <c r="C4" s="2"/>
      <c r="D4" s="116">
        <v>2</v>
      </c>
      <c r="E4" s="116">
        <v>3</v>
      </c>
      <c r="F4" s="116">
        <v>4</v>
      </c>
      <c r="G4" s="116">
        <v>5</v>
      </c>
      <c r="H4" s="116">
        <v>6</v>
      </c>
      <c r="I4" s="116">
        <v>7</v>
      </c>
      <c r="J4" s="116">
        <v>8</v>
      </c>
      <c r="K4" s="116">
        <v>9</v>
      </c>
      <c r="L4" s="116">
        <v>10</v>
      </c>
      <c r="M4" s="116">
        <v>11</v>
      </c>
      <c r="N4" s="116">
        <v>12</v>
      </c>
      <c r="O4" s="116">
        <v>13</v>
      </c>
      <c r="P4" s="116">
        <v>14</v>
      </c>
      <c r="Q4" s="116">
        <v>15</v>
      </c>
      <c r="R4" s="116">
        <v>16</v>
      </c>
      <c r="S4" s="116">
        <v>17</v>
      </c>
      <c r="T4" s="116">
        <v>18</v>
      </c>
      <c r="U4" s="117">
        <v>19</v>
      </c>
    </row>
    <row r="5" spans="2:21" ht="4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ht="19.5" customHeight="1" thickBot="1" thickTop="1">
      <c r="B6" s="472" t="s">
        <v>40</v>
      </c>
      <c r="C6" s="2"/>
      <c r="D6" s="267" t="s">
        <v>106</v>
      </c>
      <c r="E6" s="450" t="s">
        <v>208</v>
      </c>
      <c r="F6" s="451"/>
      <c r="G6" s="442" t="s">
        <v>207</v>
      </c>
      <c r="H6" s="443"/>
      <c r="I6" s="518" t="s">
        <v>102</v>
      </c>
      <c r="J6" s="519"/>
      <c r="K6" s="520" t="s">
        <v>184</v>
      </c>
      <c r="L6" s="521"/>
      <c r="M6" s="521"/>
      <c r="N6" s="522"/>
      <c r="O6" s="520" t="s">
        <v>183</v>
      </c>
      <c r="P6" s="521"/>
      <c r="Q6" s="521"/>
      <c r="R6" s="522"/>
      <c r="S6" s="179" t="s">
        <v>116</v>
      </c>
      <c r="T6" s="523" t="s">
        <v>109</v>
      </c>
      <c r="U6" s="524"/>
    </row>
    <row r="7" spans="2:21" ht="19.5" customHeight="1" thickBot="1" thickTop="1">
      <c r="B7" s="473"/>
      <c r="C7" s="2"/>
      <c r="D7" s="268" t="s">
        <v>59</v>
      </c>
      <c r="E7" s="31" t="s">
        <v>205</v>
      </c>
      <c r="F7" s="44" t="s">
        <v>206</v>
      </c>
      <c r="G7" s="170" t="str">
        <f>E7</f>
        <v>Lysine</v>
      </c>
      <c r="H7" s="170" t="str">
        <f>F7</f>
        <v>Meth.</v>
      </c>
      <c r="I7" s="149" t="s">
        <v>126</v>
      </c>
      <c r="J7" s="271" t="s">
        <v>110</v>
      </c>
      <c r="K7" s="525" t="s">
        <v>107</v>
      </c>
      <c r="L7" s="526"/>
      <c r="M7" s="512" t="s">
        <v>108</v>
      </c>
      <c r="N7" s="513"/>
      <c r="O7" s="512" t="s">
        <v>107</v>
      </c>
      <c r="P7" s="455"/>
      <c r="Q7" s="512" t="s">
        <v>108</v>
      </c>
      <c r="R7" s="513"/>
      <c r="S7" s="45" t="s">
        <v>104</v>
      </c>
      <c r="T7" s="512" t="s">
        <v>108</v>
      </c>
      <c r="U7" s="514"/>
    </row>
    <row r="8" spans="2:21" ht="19.5" customHeight="1" thickBot="1" thickTop="1">
      <c r="B8" s="114" t="s">
        <v>147</v>
      </c>
      <c r="C8" s="2"/>
      <c r="D8" s="269" t="s">
        <v>57</v>
      </c>
      <c r="E8" s="266" t="s">
        <v>57</v>
      </c>
      <c r="F8" s="58" t="s">
        <v>57</v>
      </c>
      <c r="G8" s="171" t="s">
        <v>110</v>
      </c>
      <c r="H8" s="171" t="s">
        <v>110</v>
      </c>
      <c r="I8" s="182" t="s">
        <v>57</v>
      </c>
      <c r="J8" s="272" t="s">
        <v>111</v>
      </c>
      <c r="K8" s="270" t="s">
        <v>62</v>
      </c>
      <c r="L8" s="18" t="s">
        <v>63</v>
      </c>
      <c r="M8" s="273" t="str">
        <f>K8</f>
        <v>2% BW</v>
      </c>
      <c r="N8" s="274" t="str">
        <f>L8</f>
        <v>4% BW</v>
      </c>
      <c r="O8" s="26" t="str">
        <f>K8</f>
        <v>2% BW</v>
      </c>
      <c r="P8" s="3" t="str">
        <f>L8</f>
        <v>4% BW</v>
      </c>
      <c r="Q8" s="273" t="str">
        <f>K8</f>
        <v>2% BW</v>
      </c>
      <c r="R8" s="274" t="str">
        <f>L8</f>
        <v>4% BW</v>
      </c>
      <c r="S8" s="266" t="s">
        <v>57</v>
      </c>
      <c r="T8" s="273" t="str">
        <f>K8</f>
        <v>2% BW</v>
      </c>
      <c r="U8" s="274" t="str">
        <f>L8</f>
        <v>4% BW</v>
      </c>
    </row>
    <row r="9" spans="2:21" ht="4.5" customHeight="1" thickBot="1">
      <c r="B9" s="2"/>
      <c r="C9" s="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2"/>
      <c r="P9" s="22"/>
      <c r="Q9" s="23"/>
      <c r="R9" s="23"/>
      <c r="S9" s="22"/>
      <c r="T9" s="23"/>
      <c r="U9" s="23"/>
    </row>
    <row r="10" spans="2:21" ht="19.5" customHeight="1" thickBot="1">
      <c r="B10" s="438" t="s">
        <v>320</v>
      </c>
      <c r="C10" s="2"/>
      <c r="D10" s="469" t="s">
        <v>99</v>
      </c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1"/>
    </row>
    <row r="11" spans="2:21" ht="4.5" customHeight="1" thickBot="1">
      <c r="B11" s="537" t="s">
        <v>319</v>
      </c>
      <c r="C11" s="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2:21" ht="19.5" customHeight="1" thickBot="1">
      <c r="B12" s="538"/>
      <c r="C12" s="2"/>
      <c r="D12" s="469" t="s">
        <v>98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1"/>
    </row>
    <row r="13" spans="2:21" ht="4.5" customHeight="1" thickBot="1">
      <c r="B13" s="5"/>
      <c r="C13" s="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2:21" ht="19.5" customHeight="1" thickBot="1">
      <c r="B14" s="118" t="s">
        <v>39</v>
      </c>
      <c r="C14" s="2"/>
      <c r="D14" s="492" t="s">
        <v>281</v>
      </c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56"/>
    </row>
    <row r="15" spans="2:21" ht="5.25" customHeight="1" thickBot="1">
      <c r="B15" s="330"/>
      <c r="C15" s="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2:21" ht="16.5" thickBot="1">
      <c r="B16" s="283" t="s">
        <v>157</v>
      </c>
      <c r="C16" s="2"/>
      <c r="D16" s="484" t="s">
        <v>24</v>
      </c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6"/>
    </row>
    <row r="17" spans="2:21" ht="4.5" customHeight="1" thickBot="1">
      <c r="B17" s="120"/>
      <c r="C17" s="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2:21" ht="16.5" thickBot="1">
      <c r="B18" s="283" t="s">
        <v>158</v>
      </c>
      <c r="C18" s="2"/>
      <c r="D18" s="484" t="s">
        <v>4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6"/>
    </row>
    <row r="19" spans="2:21" ht="4.5" customHeight="1" thickBot="1">
      <c r="B19" s="120"/>
      <c r="C19" s="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2:21" ht="16.5" thickBot="1">
      <c r="B20" s="283" t="s">
        <v>159</v>
      </c>
      <c r="C20" s="2"/>
      <c r="D20" s="484" t="s">
        <v>5</v>
      </c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6"/>
    </row>
    <row r="21" spans="2:21" ht="4.5" customHeight="1" thickBot="1">
      <c r="B21" s="120"/>
      <c r="C21" s="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2:21" ht="16.5" thickBot="1">
      <c r="B22" s="283" t="s">
        <v>160</v>
      </c>
      <c r="C22" s="2"/>
      <c r="D22" s="484" t="s">
        <v>10</v>
      </c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6"/>
    </row>
    <row r="23" spans="2:21" ht="4.5" customHeight="1" thickBot="1">
      <c r="B23" s="120"/>
      <c r="C23" s="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2:21" ht="16.5" thickBot="1">
      <c r="B24" s="283" t="s">
        <v>161</v>
      </c>
      <c r="C24" s="2"/>
      <c r="D24" s="484" t="s">
        <v>11</v>
      </c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6"/>
    </row>
    <row r="25" spans="2:21" ht="4.5" customHeight="1" thickBot="1">
      <c r="B25" s="120"/>
      <c r="C25" s="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16.5" thickBot="1">
      <c r="B26" s="283" t="s">
        <v>162</v>
      </c>
      <c r="C26" s="2"/>
      <c r="D26" s="484" t="s">
        <v>32</v>
      </c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6"/>
    </row>
    <row r="27" spans="2:21" ht="4.5" customHeight="1" thickBot="1">
      <c r="B27" s="120"/>
      <c r="C27" s="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2:21" ht="16.5" thickBot="1">
      <c r="B28" s="283" t="s">
        <v>163</v>
      </c>
      <c r="C28" s="2"/>
      <c r="D28" s="484" t="s">
        <v>33</v>
      </c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6"/>
    </row>
    <row r="29" spans="2:21" ht="4.5" customHeight="1" thickBot="1">
      <c r="B29" s="120"/>
      <c r="C29" s="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2:21" ht="16.5" thickBot="1">
      <c r="B30" s="283" t="s">
        <v>164</v>
      </c>
      <c r="C30" s="2"/>
      <c r="D30" s="484" t="s">
        <v>34</v>
      </c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6"/>
    </row>
    <row r="31" spans="2:21" ht="4.5" customHeight="1" thickBot="1">
      <c r="B31" s="120"/>
      <c r="C31" s="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2:21" ht="16.5" thickBot="1">
      <c r="B32" s="283" t="s">
        <v>148</v>
      </c>
      <c r="C32" s="2"/>
      <c r="D32" s="484" t="s">
        <v>35</v>
      </c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6"/>
    </row>
    <row r="33" spans="2:21" ht="4.5" customHeight="1" thickBot="1">
      <c r="B33" s="120"/>
      <c r="C33" s="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2:21" ht="16.5" thickBot="1">
      <c r="B34" s="283" t="s">
        <v>149</v>
      </c>
      <c r="C34" s="2"/>
      <c r="D34" s="484" t="s">
        <v>26</v>
      </c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6"/>
    </row>
    <row r="35" spans="2:21" ht="4.5" customHeight="1" thickBot="1">
      <c r="B35" s="120"/>
      <c r="C35" s="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2:21" ht="16.5" thickBot="1">
      <c r="B36" s="283" t="s">
        <v>155</v>
      </c>
      <c r="C36" s="2"/>
      <c r="D36" s="489" t="s">
        <v>27</v>
      </c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6"/>
    </row>
    <row r="37" spans="2:21" ht="4.5" customHeight="1" thickBot="1">
      <c r="B37" s="120"/>
      <c r="C37" s="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2:21" ht="16.5" thickBot="1">
      <c r="B38" s="283" t="s">
        <v>165</v>
      </c>
      <c r="C38" s="2"/>
      <c r="D38" s="484" t="s">
        <v>28</v>
      </c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6"/>
    </row>
    <row r="39" spans="2:21" ht="4.5" customHeight="1" thickBot="1">
      <c r="B39" s="120"/>
      <c r="C39" s="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2:21" ht="16.5" thickBot="1">
      <c r="B40" s="283" t="s">
        <v>150</v>
      </c>
      <c r="C40" s="2"/>
      <c r="D40" s="484" t="s">
        <v>29</v>
      </c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6"/>
    </row>
    <row r="41" spans="2:21" ht="4.5" customHeight="1" thickBot="1">
      <c r="B41" s="120"/>
      <c r="C41" s="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2:21" ht="16.5" thickBot="1">
      <c r="B42" s="283" t="s">
        <v>151</v>
      </c>
      <c r="C42" s="2"/>
      <c r="D42" s="484" t="s">
        <v>36</v>
      </c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8"/>
    </row>
    <row r="43" spans="2:21" ht="4.5" customHeight="1" thickBot="1">
      <c r="B43" s="120"/>
      <c r="C43" s="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2:21" ht="16.5" thickBot="1">
      <c r="B44" s="283" t="s">
        <v>152</v>
      </c>
      <c r="C44" s="2"/>
      <c r="D44" s="484" t="s">
        <v>30</v>
      </c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6"/>
    </row>
    <row r="45" spans="2:21" ht="4.5" customHeight="1" thickBot="1">
      <c r="B45" s="120"/>
      <c r="C45" s="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</row>
    <row r="46" spans="2:21" ht="16.5" thickBot="1">
      <c r="B46" s="283" t="s">
        <v>153</v>
      </c>
      <c r="C46" s="2"/>
      <c r="D46" s="502" t="s">
        <v>37</v>
      </c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4"/>
    </row>
    <row r="47" spans="2:21" ht="4.5" customHeight="1" thickBot="1">
      <c r="B47" s="120"/>
      <c r="C47" s="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2:21" ht="16.5" thickBot="1">
      <c r="B48" s="283" t="s">
        <v>154</v>
      </c>
      <c r="C48" s="2"/>
      <c r="D48" s="484" t="s">
        <v>23</v>
      </c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6"/>
    </row>
    <row r="49" spans="2:21" ht="4.5" customHeight="1" thickBot="1">
      <c r="B49" s="120"/>
      <c r="C49" s="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2:21" ht="16.5" thickBot="1">
      <c r="B50" s="283" t="s">
        <v>156</v>
      </c>
      <c r="C50" s="2"/>
      <c r="D50" s="484" t="s">
        <v>38</v>
      </c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6"/>
    </row>
    <row r="51" spans="2:21" ht="9" customHeight="1" thickBot="1">
      <c r="B51" s="157"/>
      <c r="C51" s="2"/>
      <c r="D51" s="285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2:21" ht="16.5" customHeight="1" thickTop="1">
      <c r="B52" s="444" t="s">
        <v>170</v>
      </c>
      <c r="C52" s="286"/>
      <c r="D52" s="439" t="s">
        <v>6</v>
      </c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1"/>
    </row>
    <row r="53" spans="2:21" ht="15.75" customHeight="1" thickBot="1">
      <c r="B53" s="445"/>
      <c r="C53" s="286"/>
      <c r="D53" s="494" t="s">
        <v>7</v>
      </c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6"/>
    </row>
    <row r="54" spans="2:21" ht="16.5" customHeight="1">
      <c r="B54" s="505" t="s">
        <v>8</v>
      </c>
      <c r="C54" s="506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8"/>
    </row>
    <row r="55" spans="2:21" ht="16.5" customHeight="1" thickBot="1">
      <c r="B55" s="509" t="s">
        <v>9</v>
      </c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1"/>
    </row>
    <row r="56" spans="2:21" ht="7.5" customHeight="1" thickBot="1" thickTop="1">
      <c r="B56" s="335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335"/>
    </row>
    <row r="57" spans="2:21" ht="19.5" customHeight="1" thickBot="1">
      <c r="B57" s="466" t="s">
        <v>169</v>
      </c>
      <c r="C57" s="329"/>
      <c r="D57" s="499" t="s">
        <v>284</v>
      </c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1"/>
    </row>
    <row r="58" spans="2:21" ht="4.5" customHeight="1" thickBot="1">
      <c r="B58" s="467"/>
      <c r="C58" s="15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</row>
    <row r="59" spans="2:21" ht="19.5" customHeight="1" thickBot="1">
      <c r="B59" s="468"/>
      <c r="C59" s="152"/>
      <c r="D59" s="463" t="s">
        <v>322</v>
      </c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5"/>
    </row>
    <row r="60" spans="2:21" ht="4.5" customHeight="1"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</row>
    <row r="61" spans="2:21" ht="4.5" customHeight="1" thickBot="1">
      <c r="B61" s="12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6.5" customHeight="1" thickBot="1">
      <c r="B62" s="1">
        <f ca="1">TODAY()</f>
        <v>37937</v>
      </c>
      <c r="C62" s="2"/>
      <c r="D62" s="457" t="s">
        <v>233</v>
      </c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3"/>
    </row>
    <row r="63" spans="2:21" ht="4.5" customHeight="1" thickBot="1">
      <c r="B63" s="112"/>
      <c r="C63" s="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  <row r="64" spans="2:21" ht="18" customHeight="1" thickBot="1">
      <c r="B64" s="119" t="s">
        <v>166</v>
      </c>
      <c r="C64" s="2"/>
      <c r="D64" s="115">
        <v>20</v>
      </c>
      <c r="E64" s="116">
        <v>21</v>
      </c>
      <c r="F64" s="116">
        <v>22</v>
      </c>
      <c r="G64" s="116">
        <v>23</v>
      </c>
      <c r="H64" s="116">
        <v>24</v>
      </c>
      <c r="I64" s="116">
        <v>25</v>
      </c>
      <c r="J64" s="116">
        <v>26</v>
      </c>
      <c r="K64" s="116">
        <v>27</v>
      </c>
      <c r="L64" s="116">
        <v>28</v>
      </c>
      <c r="M64" s="116">
        <v>29</v>
      </c>
      <c r="N64" s="116">
        <v>30</v>
      </c>
      <c r="O64" s="116">
        <v>31</v>
      </c>
      <c r="P64" s="116">
        <v>32</v>
      </c>
      <c r="Q64" s="116">
        <v>33</v>
      </c>
      <c r="R64" s="116">
        <v>34</v>
      </c>
      <c r="S64" s="116">
        <v>35</v>
      </c>
      <c r="T64" s="116">
        <v>36</v>
      </c>
      <c r="U64" s="117">
        <v>37</v>
      </c>
    </row>
    <row r="65" spans="2:21" ht="4.5" customHeight="1" thickBo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9.5" customHeight="1" thickTop="1">
      <c r="B66" s="472" t="s">
        <v>40</v>
      </c>
      <c r="C66" s="2"/>
      <c r="D66" s="458" t="s">
        <v>119</v>
      </c>
      <c r="E66" s="459"/>
      <c r="F66" s="164" t="s">
        <v>210</v>
      </c>
      <c r="G66" s="183" t="s">
        <v>60</v>
      </c>
      <c r="H66" s="43" t="s">
        <v>61</v>
      </c>
      <c r="I66" s="150" t="s">
        <v>211</v>
      </c>
      <c r="J66" s="180" t="s">
        <v>234</v>
      </c>
      <c r="K66" s="204" t="s">
        <v>213</v>
      </c>
      <c r="L66" s="267" t="s">
        <v>212</v>
      </c>
      <c r="M66" s="196" t="s">
        <v>106</v>
      </c>
      <c r="N66" s="460" t="s">
        <v>219</v>
      </c>
      <c r="O66" s="461"/>
      <c r="P66" s="462"/>
      <c r="Q66" s="187" t="s">
        <v>116</v>
      </c>
      <c r="R66" s="202" t="s">
        <v>205</v>
      </c>
      <c r="S66" s="203" t="s">
        <v>206</v>
      </c>
      <c r="T66" s="452" t="s">
        <v>109</v>
      </c>
      <c r="U66" s="453"/>
    </row>
    <row r="67" spans="2:21" ht="19.5" customHeight="1" thickBot="1">
      <c r="B67" s="473"/>
      <c r="C67" s="2"/>
      <c r="D67" s="454" t="s">
        <v>120</v>
      </c>
      <c r="E67" s="455"/>
      <c r="F67" s="149" t="s">
        <v>241</v>
      </c>
      <c r="G67" s="446" t="s">
        <v>215</v>
      </c>
      <c r="H67" s="476"/>
      <c r="I67" s="447"/>
      <c r="J67" s="238" t="s">
        <v>235</v>
      </c>
      <c r="K67" s="191"/>
      <c r="L67" s="282" t="s">
        <v>242</v>
      </c>
      <c r="M67" s="197" t="s">
        <v>59</v>
      </c>
      <c r="N67" s="199" t="s">
        <v>214</v>
      </c>
      <c r="O67" s="448" t="s">
        <v>217</v>
      </c>
      <c r="P67" s="449"/>
      <c r="Q67" s="181" t="s">
        <v>104</v>
      </c>
      <c r="R67" s="474" t="s">
        <v>218</v>
      </c>
      <c r="S67" s="475"/>
      <c r="T67" s="476"/>
      <c r="U67" s="477"/>
    </row>
    <row r="68" spans="2:21" ht="19.5" customHeight="1" thickBot="1" thickTop="1">
      <c r="B68" s="114" t="s">
        <v>147</v>
      </c>
      <c r="C68" s="2"/>
      <c r="D68" s="63" t="s">
        <v>58</v>
      </c>
      <c r="E68" s="64" t="str">
        <f>D68</f>
        <v>Mcal/Kg</v>
      </c>
      <c r="F68" s="182" t="s">
        <v>57</v>
      </c>
      <c r="G68" s="121" t="s">
        <v>57</v>
      </c>
      <c r="H68" s="58" t="s">
        <v>57</v>
      </c>
      <c r="I68" s="185" t="s">
        <v>57</v>
      </c>
      <c r="J68" s="236" t="s">
        <v>57</v>
      </c>
      <c r="K68" s="237" t="s">
        <v>57</v>
      </c>
      <c r="L68" s="269" t="s">
        <v>57</v>
      </c>
      <c r="M68" s="198" t="s">
        <v>57</v>
      </c>
      <c r="N68" s="200" t="s">
        <v>59</v>
      </c>
      <c r="O68" s="287" t="s">
        <v>216</v>
      </c>
      <c r="P68" s="288" t="s">
        <v>116</v>
      </c>
      <c r="Q68" s="190" t="s">
        <v>57</v>
      </c>
      <c r="R68" s="188">
        <v>0.04</v>
      </c>
      <c r="S68" s="189">
        <v>0.04</v>
      </c>
      <c r="T68" s="201">
        <v>0.02</v>
      </c>
      <c r="U68" s="195">
        <v>0.04</v>
      </c>
    </row>
    <row r="69" spans="2:21" ht="4.5" customHeight="1" thickBot="1">
      <c r="B69" s="2"/>
      <c r="C69" s="2"/>
      <c r="D69" s="24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2"/>
      <c r="P69" s="22"/>
      <c r="Q69" s="23"/>
      <c r="R69" s="23"/>
      <c r="S69" s="22"/>
      <c r="T69" s="23"/>
      <c r="U69" s="23"/>
    </row>
    <row r="70" spans="2:21" ht="18" customHeight="1" thickBot="1">
      <c r="B70" s="438" t="str">
        <f>B10</f>
        <v>Have You Helped </v>
      </c>
      <c r="C70" s="2"/>
      <c r="D70" s="469" t="s">
        <v>99</v>
      </c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1"/>
    </row>
    <row r="71" spans="2:21" ht="4.5" customHeight="1" thickBot="1">
      <c r="B71" s="539" t="str">
        <f>B11</f>
        <v>Someone Today?</v>
      </c>
      <c r="C71" s="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2:21" ht="19.5" customHeight="1" thickBot="1">
      <c r="B72" s="540"/>
      <c r="C72" s="2"/>
      <c r="D72" s="469" t="s">
        <v>98</v>
      </c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1"/>
    </row>
    <row r="73" spans="2:21" ht="4.5" customHeight="1" thickBot="1">
      <c r="B73" s="42"/>
      <c r="C73" s="2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</row>
    <row r="74" spans="2:21" ht="19.5" customHeight="1" thickBot="1">
      <c r="B74" s="41" t="str">
        <f>B14</f>
        <v>Headings for</v>
      </c>
      <c r="C74" s="2"/>
      <c r="D74" s="492" t="s">
        <v>281</v>
      </c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56"/>
    </row>
    <row r="75" spans="2:21" ht="4.5" customHeight="1" thickBot="1">
      <c r="B75" s="42"/>
      <c r="C75" s="2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</row>
    <row r="76" spans="2:21" ht="16.5" customHeight="1" thickBot="1">
      <c r="B76" s="283" t="s">
        <v>255</v>
      </c>
      <c r="C76" s="2"/>
      <c r="D76" s="481" t="s">
        <v>31</v>
      </c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80"/>
    </row>
    <row r="77" spans="2:21" ht="4.5" customHeight="1" thickBot="1">
      <c r="B77" s="12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16.5" customHeight="1" thickBot="1">
      <c r="B78" s="283" t="s">
        <v>256</v>
      </c>
      <c r="C78" s="2"/>
      <c r="D78" s="478" t="s">
        <v>167</v>
      </c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480"/>
    </row>
    <row r="79" spans="2:21" ht="4.5" customHeight="1" thickBot="1">
      <c r="B79" s="12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6.5" customHeight="1" thickBot="1">
      <c r="B80" s="283" t="s">
        <v>257</v>
      </c>
      <c r="C80" s="2"/>
      <c r="D80" s="481" t="s">
        <v>279</v>
      </c>
      <c r="E80" s="487"/>
      <c r="F80" s="487"/>
      <c r="G80" s="487"/>
      <c r="H80" s="487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7"/>
      <c r="U80" s="488"/>
    </row>
    <row r="81" spans="2:21" ht="4.5" customHeight="1" thickBot="1">
      <c r="B81" s="12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ht="16.5" customHeight="1" thickBot="1">
      <c r="B82" s="283" t="s">
        <v>258</v>
      </c>
      <c r="C82" s="2"/>
      <c r="D82" s="481" t="s">
        <v>168</v>
      </c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79"/>
      <c r="U82" s="480"/>
    </row>
    <row r="83" spans="2:21" ht="4.5" customHeight="1" thickBot="1">
      <c r="B83" s="12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6.5" customHeight="1" thickBot="1">
      <c r="B84" s="283" t="s">
        <v>259</v>
      </c>
      <c r="C84" s="2"/>
      <c r="D84" s="481" t="s">
        <v>25</v>
      </c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80"/>
    </row>
    <row r="85" spans="2:21" ht="4.5" customHeight="1" thickBot="1">
      <c r="B85" s="120"/>
      <c r="C85" s="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</row>
    <row r="86" spans="2:21" ht="16.5" customHeight="1" thickBot="1">
      <c r="B86" s="283" t="s">
        <v>260</v>
      </c>
      <c r="C86" s="2"/>
      <c r="D86" s="481" t="s">
        <v>295</v>
      </c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1"/>
    </row>
    <row r="87" spans="2:21" ht="4.5" customHeight="1" thickBot="1">
      <c r="B87" s="12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ht="16.5" customHeight="1" thickBot="1">
      <c r="B88" s="283" t="s">
        <v>261</v>
      </c>
      <c r="C88" s="2"/>
      <c r="D88" s="481" t="s">
        <v>273</v>
      </c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3"/>
    </row>
    <row r="89" spans="2:21" ht="4.5" customHeight="1" thickBot="1">
      <c r="B89" s="12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ht="16.5" customHeight="1" thickBot="1">
      <c r="B90" s="283" t="s">
        <v>262</v>
      </c>
      <c r="C90" s="2"/>
      <c r="D90" s="481" t="s">
        <v>275</v>
      </c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80"/>
    </row>
    <row r="91" spans="2:21" ht="4.5" customHeight="1" thickBot="1">
      <c r="B91" s="12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ht="16.5" customHeight="1" thickBot="1">
      <c r="B92" s="283" t="s">
        <v>263</v>
      </c>
      <c r="C92" s="2"/>
      <c r="D92" s="481" t="s">
        <v>274</v>
      </c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/>
      <c r="U92" s="480"/>
    </row>
    <row r="93" spans="2:21" ht="4.5" customHeight="1" thickBot="1">
      <c r="B93" s="12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ht="16.5" customHeight="1" thickBot="1">
      <c r="B94" s="283" t="s">
        <v>264</v>
      </c>
      <c r="C94" s="2"/>
      <c r="D94" s="484" t="s">
        <v>24</v>
      </c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6"/>
    </row>
    <row r="95" spans="2:21" ht="5.25" customHeight="1" thickBot="1">
      <c r="B95" s="12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6.5" customHeight="1" thickBot="1">
      <c r="B96" s="283" t="s">
        <v>265</v>
      </c>
      <c r="C96" s="2"/>
      <c r="D96" s="484" t="s">
        <v>33</v>
      </c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6"/>
    </row>
    <row r="97" spans="2:21" ht="4.5" customHeight="1" thickBot="1">
      <c r="B97" s="12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6.5" customHeight="1" thickBot="1">
      <c r="B98" s="283" t="s">
        <v>266</v>
      </c>
      <c r="C98" s="2"/>
      <c r="D98" s="489" t="s">
        <v>27</v>
      </c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6"/>
    </row>
    <row r="99" spans="2:21" ht="4.5" customHeight="1" thickBot="1">
      <c r="B99" s="12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6.5" customHeight="1" thickBot="1">
      <c r="B100" s="283" t="s">
        <v>267</v>
      </c>
      <c r="C100" s="2"/>
      <c r="D100" s="484" t="s">
        <v>30</v>
      </c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6"/>
    </row>
    <row r="101" spans="2:21" ht="4.5" customHeight="1" thickBot="1">
      <c r="B101" s="12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6.5" customHeight="1" thickBot="1">
      <c r="B102" s="283" t="s">
        <v>268</v>
      </c>
      <c r="C102" s="2"/>
      <c r="D102" s="478" t="s">
        <v>276</v>
      </c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/>
      <c r="R102" s="479"/>
      <c r="S102" s="479"/>
      <c r="T102" s="479"/>
      <c r="U102" s="480"/>
    </row>
    <row r="103" spans="2:21" ht="4.5" customHeight="1" thickBot="1">
      <c r="B103" s="12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6.5" customHeight="1" thickBot="1">
      <c r="B104" s="283" t="s">
        <v>269</v>
      </c>
      <c r="C104" s="2"/>
      <c r="D104" s="478" t="s">
        <v>277</v>
      </c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80"/>
    </row>
    <row r="105" spans="2:21" ht="5.25" customHeight="1" thickBot="1">
      <c r="B105" s="12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6.5" customHeight="1" thickBot="1">
      <c r="B106" s="283" t="s">
        <v>270</v>
      </c>
      <c r="C106" s="2"/>
      <c r="D106" s="478" t="s">
        <v>318</v>
      </c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80"/>
    </row>
    <row r="107" spans="2:21" ht="4.5" customHeight="1" thickBot="1">
      <c r="B107" s="12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6.5" customHeight="1" thickBot="1">
      <c r="B108" s="283" t="s">
        <v>271</v>
      </c>
      <c r="C108" s="2"/>
      <c r="D108" s="484" t="s">
        <v>23</v>
      </c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6"/>
    </row>
    <row r="109" spans="2:21" ht="4.5" customHeight="1" thickBot="1">
      <c r="B109" s="120"/>
      <c r="C109" s="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</row>
    <row r="110" spans="2:21" ht="16.5" customHeight="1" thickBot="1">
      <c r="B110" s="283" t="s">
        <v>272</v>
      </c>
      <c r="C110" s="2"/>
      <c r="D110" s="484" t="s">
        <v>38</v>
      </c>
      <c r="E110" s="485"/>
      <c r="F110" s="485"/>
      <c r="G110" s="485"/>
      <c r="H110" s="485"/>
      <c r="I110" s="485"/>
      <c r="J110" s="485"/>
      <c r="K110" s="485"/>
      <c r="L110" s="485"/>
      <c r="M110" s="485"/>
      <c r="N110" s="485"/>
      <c r="O110" s="485"/>
      <c r="P110" s="485"/>
      <c r="Q110" s="485"/>
      <c r="R110" s="485"/>
      <c r="S110" s="485"/>
      <c r="T110" s="485"/>
      <c r="U110" s="486"/>
    </row>
    <row r="111" spans="2:21" ht="9" customHeight="1" thickBot="1">
      <c r="B111" s="12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6.5" customHeight="1" thickTop="1">
      <c r="B112" s="444" t="s">
        <v>170</v>
      </c>
      <c r="C112" s="148"/>
      <c r="D112" s="541" t="s">
        <v>174</v>
      </c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3"/>
    </row>
    <row r="113" spans="2:21" ht="13.5" customHeight="1" thickBot="1">
      <c r="B113" s="445"/>
      <c r="C113" s="148"/>
      <c r="D113" s="544" t="s">
        <v>171</v>
      </c>
      <c r="E113" s="545"/>
      <c r="F113" s="545"/>
      <c r="G113" s="545"/>
      <c r="H113" s="545"/>
      <c r="I113" s="545"/>
      <c r="J113" s="545"/>
      <c r="K113" s="545"/>
      <c r="L113" s="545"/>
      <c r="M113" s="545"/>
      <c r="N113" s="545"/>
      <c r="O113" s="545"/>
      <c r="P113" s="545"/>
      <c r="Q113" s="545"/>
      <c r="R113" s="545"/>
      <c r="S113" s="545"/>
      <c r="T113" s="545"/>
      <c r="U113" s="546"/>
    </row>
    <row r="114" spans="2:21" ht="12.75">
      <c r="B114" s="535" t="s">
        <v>178</v>
      </c>
      <c r="C114" s="536"/>
      <c r="D114" s="533"/>
      <c r="E114" s="533"/>
      <c r="F114" s="533"/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4"/>
    </row>
    <row r="115" spans="2:21" ht="12.75">
      <c r="B115" s="530" t="s">
        <v>179</v>
      </c>
      <c r="C115" s="533"/>
      <c r="D115" s="533"/>
      <c r="E115" s="533"/>
      <c r="F115" s="533"/>
      <c r="G115" s="533"/>
      <c r="H115" s="533"/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4"/>
    </row>
    <row r="116" spans="2:21" ht="12.75">
      <c r="B116" s="530" t="s">
        <v>173</v>
      </c>
      <c r="C116" s="531"/>
      <c r="D116" s="531"/>
      <c r="E116" s="531"/>
      <c r="F116" s="531"/>
      <c r="G116" s="531"/>
      <c r="H116" s="531"/>
      <c r="I116" s="531"/>
      <c r="J116" s="531"/>
      <c r="K116" s="531"/>
      <c r="L116" s="531"/>
      <c r="M116" s="531"/>
      <c r="N116" s="531"/>
      <c r="O116" s="531"/>
      <c r="P116" s="531"/>
      <c r="Q116" s="531"/>
      <c r="R116" s="531"/>
      <c r="S116" s="531"/>
      <c r="T116" s="531"/>
      <c r="U116" s="532"/>
    </row>
    <row r="117" spans="2:21" ht="12.75">
      <c r="B117" s="530" t="s">
        <v>172</v>
      </c>
      <c r="C117" s="531"/>
      <c r="D117" s="531"/>
      <c r="E117" s="531"/>
      <c r="F117" s="531"/>
      <c r="G117" s="531"/>
      <c r="H117" s="531"/>
      <c r="I117" s="531"/>
      <c r="J117" s="531"/>
      <c r="K117" s="531"/>
      <c r="L117" s="531"/>
      <c r="M117" s="531"/>
      <c r="N117" s="531"/>
      <c r="O117" s="531"/>
      <c r="P117" s="531"/>
      <c r="Q117" s="531"/>
      <c r="R117" s="531"/>
      <c r="S117" s="531"/>
      <c r="T117" s="531"/>
      <c r="U117" s="532"/>
    </row>
    <row r="118" spans="2:21" ht="12.75">
      <c r="B118" s="530" t="s">
        <v>180</v>
      </c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4"/>
    </row>
    <row r="119" spans="2:21" ht="12.75">
      <c r="B119" s="530" t="s">
        <v>181</v>
      </c>
      <c r="C119" s="531"/>
      <c r="D119" s="531"/>
      <c r="E119" s="531"/>
      <c r="F119" s="531"/>
      <c r="G119" s="531"/>
      <c r="H119" s="531"/>
      <c r="I119" s="531"/>
      <c r="J119" s="531"/>
      <c r="K119" s="531"/>
      <c r="L119" s="531"/>
      <c r="M119" s="531"/>
      <c r="N119" s="531"/>
      <c r="O119" s="531"/>
      <c r="P119" s="531"/>
      <c r="Q119" s="531"/>
      <c r="R119" s="531"/>
      <c r="S119" s="531"/>
      <c r="T119" s="531"/>
      <c r="U119" s="532"/>
    </row>
    <row r="120" spans="2:21" ht="12.75">
      <c r="B120" s="530" t="s">
        <v>175</v>
      </c>
      <c r="C120" s="531"/>
      <c r="D120" s="531"/>
      <c r="E120" s="531"/>
      <c r="F120" s="531"/>
      <c r="G120" s="531"/>
      <c r="H120" s="531"/>
      <c r="I120" s="531"/>
      <c r="J120" s="531"/>
      <c r="K120" s="531"/>
      <c r="L120" s="531"/>
      <c r="M120" s="531"/>
      <c r="N120" s="531"/>
      <c r="O120" s="531"/>
      <c r="P120" s="531"/>
      <c r="Q120" s="531"/>
      <c r="R120" s="531"/>
      <c r="S120" s="531"/>
      <c r="T120" s="531"/>
      <c r="U120" s="532"/>
    </row>
    <row r="121" spans="2:21" ht="12.75">
      <c r="B121" s="515" t="s">
        <v>176</v>
      </c>
      <c r="C121" s="516"/>
      <c r="D121" s="516"/>
      <c r="E121" s="516"/>
      <c r="F121" s="516"/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  <c r="Q121" s="516"/>
      <c r="R121" s="516"/>
      <c r="S121" s="516"/>
      <c r="T121" s="516"/>
      <c r="U121" s="517"/>
    </row>
    <row r="122" spans="2:21" ht="12.75">
      <c r="B122" s="515" t="s">
        <v>177</v>
      </c>
      <c r="C122" s="516"/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7"/>
    </row>
    <row r="123" spans="2:21" ht="13.5" thickBot="1">
      <c r="B123" s="527" t="s">
        <v>182</v>
      </c>
      <c r="C123" s="528"/>
      <c r="D123" s="528"/>
      <c r="E123" s="528"/>
      <c r="F123" s="528"/>
      <c r="G123" s="528"/>
      <c r="H123" s="528"/>
      <c r="I123" s="528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8"/>
      <c r="U123" s="529"/>
    </row>
    <row r="124" spans="2:21" ht="4.5" customHeight="1" thickTop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2:21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2:21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2:21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2:21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2:21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2:21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2:21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2:21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2:21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2:21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2:21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2:21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2:21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2:21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2:21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2:21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2:21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2:21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2:21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2:21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2:21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2:21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2:21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2:21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2:21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2:21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2:21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2:21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2:21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2:21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2:21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2:21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2:21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2:21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2:21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2:21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2:21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2:21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2:21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2:21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2:21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2:21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2:21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2:21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2:21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2:21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2:21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2:21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2:21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2:21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2:21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2:21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2:21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2:21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2:21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2:21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2:21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2:21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2:21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2:21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2:21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2:21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2:21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2:21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2:21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2:21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2:21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2:21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2:21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2:21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2:21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2:21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2:21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2:21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2:21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2:21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2:21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2:21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2:21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2:21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2:21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2:21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2:21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2:21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2:21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2:21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2:21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2:21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2:21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2:21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2:21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2:21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2:21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2:21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2:21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2:21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2:21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2:21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2:21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2:21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2:21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2:21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2:21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2:21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2:21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2:21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2:21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2:21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2:21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2:21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2:21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2:21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2:21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2:21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2:21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2:21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2:21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2:21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2:21" ht="12.7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2:21" ht="12.7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2:21" ht="12.7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2:21" ht="12.7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2:21" ht="12.7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2:21" ht="12.7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2:21" ht="12.7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2:21" ht="12.7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2:21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2:21" ht="12.7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2:21" ht="12.7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2:21" ht="12.7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2:21" ht="12.7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2:21" ht="12.7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2:21" ht="12.7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2:21" ht="12.7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2:21" ht="12.7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2:21" ht="12.7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2:21" ht="12.7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2:21" ht="12.7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2:21" ht="12.7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2:21" ht="12.7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2:21" ht="12.7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2:21" ht="12.7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2:21" ht="12.7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2:21" ht="12.7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2:21" ht="12.7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2:21" ht="12.7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2:21" ht="12.7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2:21" ht="12.7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2:21" ht="12.7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2:21" ht="12.7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2:21" ht="12.7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2:21" ht="12.7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2:21" ht="12.7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2:21" ht="12.7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2:21" ht="12.7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2:21" ht="12.7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2:21" ht="12.7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2:21" ht="12.7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2:21" ht="12.7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2:21" ht="12.7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2:21" ht="12.7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2:21" ht="12.7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2:21" ht="12.7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2:21" ht="12.7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2:21" ht="12.7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2:21" ht="12.7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2:21" ht="12.7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2:21" ht="12.7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2:21" ht="12.7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2:21" ht="12.7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2:21" ht="12.7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2:21" ht="12.7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2:21" ht="12.7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2:21" ht="12.7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2:21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2:21" ht="12.7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2:21" ht="12.7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2:21" ht="12.7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2:21" ht="12.7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2:21" ht="12.7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2:21" ht="12.7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2:21" ht="12.7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2:21" ht="12.7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2:21" ht="12.7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2:21" ht="12.7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2:21" ht="12.7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2:21" ht="12.7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2:21" ht="12.7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2:21" ht="12.7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2:21" ht="12.7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2:21" ht="12.7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2:21" ht="12.7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2:21" ht="12.7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2:21" ht="12.7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2:21" ht="12.7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2:21" ht="12.7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2:21" ht="12.7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2:21" ht="12.7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2:21" ht="12.7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2:21" ht="12.7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2:21" ht="12.7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2:21" ht="12.7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2:21" ht="12.7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2:21" ht="12.7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2:21" ht="12.7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2:21" ht="12.7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2:21" ht="12.7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2:21" ht="12.7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2:21" ht="12.7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2:21" ht="12.7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2:21" ht="12.7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2:21" ht="12.7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2:21" ht="12.7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2:21" ht="12.7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2:21" ht="12.7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2:21" ht="12.7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2:21" ht="12.7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2:21" ht="12.7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2:21" ht="12.7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2:21" ht="12.7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2:21" ht="12.7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2:21" ht="12.7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2:21" ht="12.7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2:21" ht="12.7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2:21" ht="12.7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2:21" ht="12.7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2:21" ht="12.7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2:21" ht="12.7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2:21" ht="12.7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2:21" ht="12.7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2:21" ht="12.7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2:21" ht="12.7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2:21" ht="12.7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2:21" ht="12.7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2:21" ht="12.7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2:21" ht="12.7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2:21" ht="12.7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2:21" ht="12.7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2:21" ht="12.7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2:21" ht="12.7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2:21" ht="12.7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2:21" ht="12.7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2:21" ht="12.7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2:21" ht="12.7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2:21" ht="12.7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2:21" ht="12.7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2:21" ht="12.7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2:21" ht="12.7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2:21" ht="12.7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2:21" ht="12.7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2:21" ht="12.7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2:21" ht="12.7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2:21" ht="12.7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2:21" ht="12.7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2:21" ht="12.7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2:21" ht="12.7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2:21" ht="12.7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2:21" ht="12.7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2:21" ht="12.7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2:21" ht="12.7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2:21" ht="12.7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2:21" ht="12.7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2:21" ht="12.7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2:21" ht="12.7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2:21" ht="12.7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2:21" ht="12.7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2:21" ht="12.7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2:21" ht="12.7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2:21" ht="12.7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2:21" ht="12.7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2:21" ht="12.7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2:21" ht="12.7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2:21" ht="12.7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2:21" ht="12.7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2:21" ht="12.7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2:21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2:21" ht="12.7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2:21" ht="12.7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2:21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2:21" ht="12.7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2:21" ht="12.7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2:21" ht="12.7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2:21" ht="12.7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2:21" ht="12.7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2:21" ht="12.7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2:21" ht="12.7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2:21" ht="12.7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2:21" ht="12.7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2:21" ht="12.7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2:21" ht="12.7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2:21" ht="12.7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2:21" ht="12.7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2:21" ht="12.7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2:21" ht="12.7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2:21" ht="12.7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2:21" ht="12.7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2:21" ht="12.7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2:21" ht="12.7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2:21" ht="12.7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2:21" ht="12.7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2:21" ht="12.7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2:21" ht="12.7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2:21" ht="12.7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2:21" ht="12.7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2:21" ht="12.7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2:21" ht="12.7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2:21" ht="12.7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2:21" ht="12.7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2:21" ht="12.7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2:21" ht="12.7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2:21" ht="12.7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2:21" ht="12.7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2:21" ht="12.7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2:21" ht="12.7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2:21" ht="12.7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2:21" ht="12.7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2:21" ht="12.7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2:21" ht="12.7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2:21" ht="12.7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2:21" ht="12.7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2:21" ht="12.7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2:21" ht="12.7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2:21" ht="12.7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2:21" ht="12.7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2:21" ht="12.7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2:21" ht="12.7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2:21" ht="12.7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2:21" ht="12.7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2:21" ht="12.7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2:21" ht="12.7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2:21" ht="12.7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2:21" ht="12.7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2:21" ht="12.7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2:21" ht="12.7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2:21" ht="12.7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2:21" ht="12.7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2:21" ht="12.7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2:21" ht="12.7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2:21" ht="12.7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2:21" ht="12.7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2:21" ht="12.7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2:21" ht="12.7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2:21" ht="12.7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2:21" ht="12.7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2:21" ht="12.7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2:21" ht="12.7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2:21" ht="12.7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2:21" ht="12.7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2:21" ht="12.7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2:21" ht="12.7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2:21" ht="12.7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2:21" ht="12.7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2:21" ht="12.7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2:21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2:21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2:21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2:21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2:21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2:21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2:21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2:21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2:21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2:21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2:21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2:21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2:21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2:21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2:21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2:21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2:21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2:21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2:21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2:21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2:21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2:21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2:21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2:21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2:21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2:21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2:21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2:21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2:21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2:21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2:21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2:21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2:21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2:21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2:21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2:21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2:21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2:21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2:21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2:21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2:21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2:21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2:21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2:21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2:21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2:21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2:21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2:21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2:21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2:21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2:21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2:21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2:21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2:21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2:21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2:21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2:21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2:21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2:21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2:21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2:21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2:21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2:21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2:21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2:21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2:21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2:21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2:21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2:21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2:21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2:21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2:21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2:21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2:21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2:21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2:21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2:21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2:21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2:21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2:21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2:21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2:21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2:21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2:21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2:21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2:21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2:21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2:21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2:21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2:21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2:21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2:21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2:21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2:21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2:21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2:21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2:21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2:21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2:21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2:21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2:21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2:21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2:21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2:21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2:21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2:21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2:21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2:21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2:21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2:21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2:21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2:21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2:21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2:21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2:21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2:21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2:21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2:21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2:21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2:21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2:21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2:21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2:21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2:21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2:21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2:21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2:21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2:21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2:21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2:21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2:21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2:21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2:21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2:21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2:21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2:21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2:21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2:21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2:21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2:21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2:21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2:21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2:21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2:21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2:21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2:21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2:21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2:21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2:21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2:21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2:21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2:21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2:21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2:21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2:21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2:21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2:21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2:21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2:21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2:21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2:21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2:21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2:21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2:21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2:21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2:21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2:21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2:21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2:21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2:21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2:21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2:21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2:21" ht="12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2:21" ht="12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2:21" ht="12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2:21" ht="12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2:21" ht="12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2:21" ht="12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2:21" ht="12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2:21" ht="12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2:21" ht="12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2:21" ht="12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2:21" ht="12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2:21" ht="12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</row>
    <row r="1203" spans="2:21" ht="12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2:21" ht="12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2:21" ht="12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2:21" ht="12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2:21" ht="12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2:21" ht="12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2:21" ht="12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2:21" ht="12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2:21" ht="12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2:21" ht="12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2:21" ht="12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2:21" ht="12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2:21" ht="12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2:21" ht="12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2:21" ht="12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2:21" ht="12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2:21" ht="12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2:21" ht="12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2:21" ht="12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2:21" ht="12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2:21" ht="12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2:21" ht="12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2:21" ht="12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2:21" ht="12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2:21" ht="12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2:21" ht="12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2:21" ht="12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2:21" ht="12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2:21" ht="12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2:21" ht="12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2:21" ht="12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2:21" ht="12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2:21" ht="12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2:21" ht="12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2:21" ht="12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2:21" ht="12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2:21" ht="12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2:21" ht="12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2:21" ht="12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2:21" ht="12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2:21" ht="12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2:21" ht="12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2:21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2:21" ht="12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2:21" ht="12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2:21" ht="12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2:21" ht="12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2:21" ht="12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2:21" ht="12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2:21" ht="12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2:21" ht="12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2:21" ht="12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2:21" ht="12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2:21" ht="12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2:21" ht="12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2:21" ht="12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2:21" ht="12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2:21" ht="12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2:21" ht="12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2:21" ht="12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2:21" ht="12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2:21" ht="12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2:21" ht="12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2:21" ht="12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2:21" ht="12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2:21" ht="12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2:21" ht="12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2:21" ht="12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2:21" ht="12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2:21" ht="12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2:21" ht="12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2:21" ht="12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2:21" ht="12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2:21" ht="12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2:21" ht="12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2:21" ht="12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2:21" ht="12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2:21" ht="12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2:21" ht="12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2:21" ht="12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2:21" ht="12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2:21" ht="12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2:21" ht="12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2:21" ht="12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2:21" ht="12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2:21" ht="12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2:21" ht="12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2:21" ht="12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2:21" ht="12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2:21" ht="12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2:21" ht="12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2:21" ht="12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2:21" ht="12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2:21" ht="12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2:21" ht="12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2:21" ht="12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2:21" ht="12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2:21" ht="12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2:21" ht="12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2:21" ht="12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2:21" ht="12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2:21" ht="12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2:21" ht="12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2:21" ht="12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2:21" ht="12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2:21" ht="12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2:21" ht="12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2:21" ht="12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2:21" ht="12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2:21" ht="12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2:21" ht="12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2:21" ht="12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2:21" ht="12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2:21" ht="12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2:21" ht="12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2:21" ht="12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2:21" ht="12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2:21" ht="12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2:21" ht="12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2:21" ht="12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2:21" ht="12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2:21" ht="12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2:21" ht="12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2:21" ht="12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2:21" ht="12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2:21" ht="12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2:21" ht="12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2:21" ht="12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2:21" ht="12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2:21" ht="12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2:21" ht="12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2:21" ht="12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2:21" ht="12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2:21" ht="12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2:21" ht="12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2:21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2:21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2:21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2:21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2:21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2:21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</row>
    <row r="1344" spans="2:21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2:21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2:21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</row>
    <row r="1347" spans="2:21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2:21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</row>
    <row r="1349" spans="2:21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2:21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</row>
    <row r="1351" spans="2:21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</row>
    <row r="1352" spans="2:21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2:21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</row>
    <row r="1354" spans="2:21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2:21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2:21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</row>
    <row r="1357" spans="2:21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2:21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2:21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</row>
    <row r="1360" spans="2:21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2:21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2:21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2:21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</row>
    <row r="1364" spans="2:21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2:21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</row>
    <row r="1366" spans="2:21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</row>
    <row r="1367" spans="2:21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</row>
    <row r="1368" spans="2:21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2:21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</row>
    <row r="1370" spans="2:21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2:21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</row>
    <row r="1372" spans="2:21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</row>
    <row r="1373" spans="2:21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</row>
    <row r="1374" spans="2:21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</row>
    <row r="1375" spans="2:21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</row>
    <row r="1376" spans="2:21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</row>
    <row r="1377" spans="2:21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</row>
    <row r="1378" spans="2:21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</row>
    <row r="1379" spans="2:21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</row>
    <row r="1380" spans="2:21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</row>
    <row r="1381" spans="2:21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</row>
    <row r="1382" spans="2:21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</row>
    <row r="1383" spans="2:21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</row>
    <row r="1384" spans="2:21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</row>
    <row r="1385" spans="2:21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</row>
    <row r="1386" spans="2:21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</row>
    <row r="1387" spans="2:21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</row>
    <row r="1388" spans="2:21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</row>
    <row r="1389" spans="2:21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</row>
    <row r="1390" spans="2:21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</row>
    <row r="1391" spans="2:21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</row>
    <row r="1392" spans="2:21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</row>
    <row r="1393" spans="2:21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</row>
    <row r="1394" spans="2:21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</row>
    <row r="1395" spans="2:21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</row>
    <row r="1396" spans="2:21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</row>
    <row r="1397" spans="2:21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</row>
    <row r="1398" spans="2:21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</row>
    <row r="1399" spans="2:21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</row>
    <row r="1400" spans="2:21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</row>
    <row r="1401" spans="2:21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</row>
    <row r="1402" spans="2:21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</row>
    <row r="1403" spans="2:21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</row>
    <row r="1404" spans="2:21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</row>
    <row r="1405" spans="2:21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</row>
    <row r="1406" spans="2:21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</row>
    <row r="1407" spans="2:21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</row>
    <row r="1408" spans="2:21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</row>
    <row r="1409" spans="2:21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</row>
    <row r="1410" spans="2:21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</row>
    <row r="1411" spans="2:21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</row>
    <row r="1412" spans="2:21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</row>
    <row r="1413" spans="2:21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</row>
    <row r="1414" spans="2:21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</row>
    <row r="1415" spans="2:21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</row>
    <row r="1416" spans="2:21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</row>
    <row r="1417" spans="2:21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</row>
    <row r="1418" spans="2:21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</row>
    <row r="1419" spans="2:21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</row>
    <row r="1420" spans="2:21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</row>
    <row r="1421" spans="2:21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</row>
    <row r="1422" spans="2:21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</row>
    <row r="1423" spans="2:21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</row>
    <row r="1424" spans="2:21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</row>
    <row r="1425" spans="2:21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</row>
    <row r="1426" spans="2:21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</row>
    <row r="1427" spans="2:21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  <row r="1428" spans="2:21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</row>
    <row r="1429" spans="2:21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</row>
    <row r="1430" spans="2:21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</row>
    <row r="1431" spans="2:21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</row>
    <row r="1432" spans="2:21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</row>
    <row r="1433" spans="2:21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</row>
    <row r="1434" spans="2:21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</row>
    <row r="1435" spans="2:21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</row>
    <row r="1436" spans="2:21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</row>
    <row r="1437" spans="2:21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</row>
    <row r="1438" spans="2:21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</row>
    <row r="1439" spans="2:21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</row>
    <row r="1440" spans="2:21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</row>
    <row r="1441" spans="2:21" ht="12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</row>
    <row r="1442" spans="2:21" ht="12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</row>
    <row r="1443" spans="2:21" ht="12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</row>
    <row r="1444" spans="2:21" ht="12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</row>
    <row r="1445" spans="2:21" ht="12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</row>
    <row r="1446" spans="2:21" ht="12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</row>
    <row r="1447" spans="2:21" ht="12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</row>
    <row r="1448" spans="2:21" ht="12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</row>
    <row r="1449" spans="2:21" ht="12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</row>
    <row r="1450" spans="2:21" ht="12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</row>
    <row r="1451" spans="2:21" ht="12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</row>
    <row r="1452" spans="2:21" ht="12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</row>
    <row r="1453" spans="2:21" ht="12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</row>
    <row r="1454" spans="2:21" ht="12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</row>
    <row r="1455" spans="2:21" ht="12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</row>
    <row r="1456" spans="2:21" ht="12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</row>
    <row r="1457" spans="2:21" ht="12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</row>
    <row r="1458" spans="2:21" ht="12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</row>
    <row r="1459" spans="2:21" ht="12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</row>
    <row r="1460" spans="2:21" ht="12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</row>
    <row r="1461" spans="2:21" ht="12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</row>
    <row r="1462" spans="2:21" ht="12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</row>
    <row r="1463" spans="2:21" ht="12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</row>
    <row r="1464" spans="2:21" ht="12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</row>
    <row r="1465" spans="2:21" ht="12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</row>
    <row r="1466" spans="2:21" ht="12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</row>
    <row r="1467" spans="2:21" ht="12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</row>
    <row r="1468" spans="2:21" ht="12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</row>
    <row r="1469" spans="2:21" ht="12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</row>
    <row r="1470" spans="2:21" ht="12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</row>
    <row r="1471" spans="2:21" ht="12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</row>
    <row r="1472" spans="2:21" ht="12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</row>
    <row r="1473" spans="2:21" ht="12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</row>
    <row r="1474" spans="2:21" ht="12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</row>
    <row r="1475" spans="2:21" ht="12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</row>
    <row r="1476" spans="2:21" ht="12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</row>
    <row r="1477" spans="2:21" ht="12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</row>
    <row r="1478" spans="2:21" ht="12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</row>
    <row r="1479" spans="2:21" ht="12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</row>
    <row r="1480" spans="2:21" ht="12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</row>
    <row r="1481" spans="2:21" ht="12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</row>
    <row r="1482" spans="2:21" ht="12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</row>
    <row r="1483" spans="2:21" ht="12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</row>
    <row r="1484" spans="2:21" ht="12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</row>
    <row r="1485" spans="2:21" ht="12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</row>
    <row r="1486" spans="2:21" ht="12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</row>
    <row r="1487" spans="2:21" ht="12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</row>
    <row r="1488" spans="2:21" ht="12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</row>
    <row r="1489" spans="2:21" ht="12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</row>
    <row r="1490" spans="2:21" ht="12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</row>
    <row r="1491" spans="2:21" ht="12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</row>
    <row r="1492" spans="2:21" ht="12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</row>
    <row r="1493" spans="2:21" ht="12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</row>
    <row r="1494" spans="2:21" ht="12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</row>
    <row r="1495" spans="2:21" ht="12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</row>
    <row r="1496" spans="2:21" ht="12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</row>
    <row r="1497" spans="2:21" ht="12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</row>
    <row r="1498" spans="2:21" ht="12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</row>
    <row r="1499" spans="2:21" ht="12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</row>
    <row r="1500" spans="2:21" ht="12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</row>
    <row r="1501" spans="2:21" ht="12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</row>
    <row r="1502" spans="2:21" ht="12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</row>
    <row r="1503" spans="2:21" ht="12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</row>
    <row r="1504" spans="2:21" ht="12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</row>
    <row r="1505" spans="2:21" ht="12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</row>
    <row r="1506" spans="2:21" ht="12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</row>
    <row r="1507" spans="2:21" ht="12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</row>
    <row r="1508" spans="2:21" ht="12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</row>
    <row r="1509" spans="2:21" ht="12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</row>
    <row r="1510" spans="2:21" ht="12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</row>
    <row r="1511" spans="2:21" ht="12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</row>
    <row r="1512" spans="2:21" ht="12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</row>
    <row r="1513" spans="2:21" ht="12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</row>
    <row r="1514" spans="2:21" ht="12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</row>
    <row r="1515" spans="2:21" ht="12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</row>
    <row r="1516" spans="2:21" ht="12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</row>
    <row r="1517" spans="2:21" ht="12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</row>
    <row r="1518" spans="2:21" ht="12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</row>
    <row r="1519" spans="2:21" ht="12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</row>
    <row r="1520" spans="2:21" ht="12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</row>
    <row r="1521" spans="2:21" ht="12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</row>
    <row r="1522" spans="2:21" ht="12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</row>
    <row r="1523" spans="2:21" ht="12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</row>
    <row r="1524" spans="2:21" ht="12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</row>
    <row r="1525" spans="2:21" ht="12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</row>
    <row r="1526" spans="2:21" ht="12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</row>
    <row r="1527" spans="2:21" ht="12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</row>
    <row r="1528" spans="2:21" ht="12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</row>
    <row r="1529" spans="2:21" ht="12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</row>
    <row r="1530" spans="2:21" ht="12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</row>
    <row r="1531" spans="2:21" ht="12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</row>
    <row r="1532" spans="2:21" ht="12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</row>
    <row r="1533" spans="2:21" ht="12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</row>
    <row r="1534" spans="2:21" ht="12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</row>
    <row r="1535" spans="2:21" ht="12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</row>
    <row r="1536" spans="2:21" ht="12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</row>
    <row r="1537" spans="2:21" ht="12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</row>
    <row r="1538" spans="2:21" ht="12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</row>
    <row r="1539" spans="2:21" ht="12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</row>
    <row r="1540" spans="2:21" ht="12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</row>
    <row r="1541" spans="2:21" ht="12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</row>
    <row r="1542" spans="2:21" ht="12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</row>
    <row r="1543" spans="2:21" ht="12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</row>
    <row r="1544" spans="2:21" ht="12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</row>
    <row r="1545" spans="2:21" ht="12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</row>
    <row r="1546" spans="2:21" ht="12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</row>
    <row r="1547" spans="2:21" ht="12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</row>
    <row r="1548" spans="2:21" ht="12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</row>
    <row r="1549" spans="2:21" ht="12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</row>
    <row r="1550" spans="2:21" ht="12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</row>
    <row r="1551" spans="2:21" ht="12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</row>
    <row r="1552" spans="2:21" ht="12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</row>
    <row r="1553" spans="2:21" ht="12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</row>
    <row r="1554" spans="2:21" ht="12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</row>
    <row r="1555" spans="2:21" ht="12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</row>
    <row r="1556" spans="2:21" ht="12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</row>
    <row r="1557" spans="2:21" ht="12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</row>
    <row r="1558" spans="2:21" ht="12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</row>
    <row r="1559" spans="2:21" ht="12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</row>
    <row r="1560" spans="2:21" ht="12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</row>
    <row r="1561" spans="2:21" ht="12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</row>
    <row r="1562" spans="2:21" ht="12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</row>
    <row r="1563" spans="2:21" ht="12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</row>
    <row r="1564" spans="2:21" ht="12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</row>
    <row r="1565" spans="2:21" ht="12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</row>
    <row r="1566" spans="2:21" ht="12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</row>
    <row r="1567" spans="2:21" ht="12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</row>
    <row r="1568" spans="2:21" ht="12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</row>
    <row r="1569" spans="2:21" ht="12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</row>
    <row r="1570" spans="2:21" ht="12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</row>
    <row r="1571" spans="2:21" ht="12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</row>
    <row r="1572" spans="2:21" ht="12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</row>
    <row r="1573" spans="2:21" ht="12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</row>
    <row r="1574" spans="2:21" ht="12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</row>
    <row r="1575" spans="2:21" ht="12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</row>
    <row r="1576" spans="2:21" ht="12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</row>
    <row r="1577" spans="2:21" ht="12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</row>
    <row r="1578" spans="2:21" ht="12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</row>
    <row r="1579" spans="2:21" ht="12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</row>
    <row r="1580" spans="2:21" ht="12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</row>
    <row r="1581" spans="2:21" ht="12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</row>
    <row r="1582" spans="2:21" ht="12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</row>
    <row r="1583" spans="2:21" ht="12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</row>
    <row r="1584" spans="2:21" ht="12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</row>
    <row r="1585" spans="2:21" ht="12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</row>
    <row r="1586" spans="2:21" ht="12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</row>
    <row r="1587" spans="2:21" ht="12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</row>
    <row r="1588" spans="2:21" ht="12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</row>
    <row r="1589" spans="2:21" ht="12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</row>
    <row r="1590" spans="2:21" ht="12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</row>
    <row r="1591" spans="2:21" ht="12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</row>
    <row r="1592" spans="2:21" ht="12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</row>
    <row r="1593" spans="2:21" ht="12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</row>
    <row r="1594" spans="2:21" ht="12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</row>
    <row r="1595" spans="2:21" ht="12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</row>
    <row r="1596" spans="2:21" ht="12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</row>
    <row r="1597" spans="2:21" ht="12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</row>
    <row r="1598" spans="2:21" ht="12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</row>
    <row r="1599" spans="2:21" ht="12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</row>
    <row r="1600" spans="2:21" ht="12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</row>
    <row r="1601" spans="2:21" ht="12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</row>
    <row r="1602" spans="2:21" ht="12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</row>
    <row r="1603" spans="2:21" ht="12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</row>
    <row r="1604" spans="2:21" ht="12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</row>
    <row r="1605" spans="2:21" ht="12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</row>
    <row r="1606" spans="2:21" ht="12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</row>
    <row r="1607" spans="2:21" ht="12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</row>
    <row r="1608" spans="2:21" ht="12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</row>
    <row r="1609" spans="2:21" ht="12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</row>
    <row r="1610" spans="2:21" ht="12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</row>
    <row r="1611" spans="2:21" ht="12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</row>
    <row r="1612" spans="2:21" ht="12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</row>
    <row r="1613" spans="2:21" ht="12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</row>
    <row r="1614" spans="2:21" ht="12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</row>
    <row r="1615" spans="2:21" ht="12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</row>
    <row r="1616" spans="2:21" ht="12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</row>
    <row r="1617" spans="2:21" ht="12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</row>
    <row r="1618" spans="2:21" ht="12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</row>
    <row r="1619" spans="2:21" ht="12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</row>
    <row r="1620" spans="2:21" ht="12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</row>
    <row r="1621" spans="2:21" ht="12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</row>
    <row r="1622" spans="2:21" ht="12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</row>
    <row r="1623" spans="2:21" ht="12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</row>
    <row r="1624" spans="2:21" ht="12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</row>
    <row r="1625" spans="2:21" ht="12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</row>
    <row r="1626" spans="2:21" ht="12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</row>
    <row r="1627" spans="2:21" ht="12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</row>
    <row r="1628" spans="2:21" ht="12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</row>
    <row r="1629" spans="2:21" ht="12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</row>
    <row r="1630" spans="2:21" ht="12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</row>
    <row r="1631" spans="2:21" ht="12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</row>
    <row r="1632" spans="2:21" ht="12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</row>
    <row r="1633" spans="2:21" ht="12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</row>
    <row r="1634" spans="2:21" ht="12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</row>
    <row r="1635" spans="2:21" ht="12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</row>
    <row r="1636" spans="2:21" ht="12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</row>
    <row r="1637" spans="2:21" ht="12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</row>
    <row r="1638" spans="2:21" ht="12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</row>
    <row r="1639" spans="2:21" ht="12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</row>
    <row r="1640" spans="2:21" ht="12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</row>
    <row r="1641" spans="2:21" ht="12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</row>
    <row r="1642" spans="2:21" ht="12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</row>
    <row r="1643" spans="2:21" ht="12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</row>
    <row r="1644" spans="2:21" ht="12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</row>
    <row r="1645" spans="2:21" ht="12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</row>
    <row r="1646" spans="2:21" ht="12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</row>
    <row r="1647" spans="2:21" ht="12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</row>
    <row r="1648" spans="2:21" ht="12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</row>
    <row r="1649" spans="2:21" ht="12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</row>
    <row r="1650" spans="2:21" ht="12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</row>
    <row r="1651" spans="2:21" ht="12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</row>
    <row r="1652" spans="2:21" ht="12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</row>
    <row r="1653" spans="2:21" ht="12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</row>
    <row r="1654" spans="2:21" ht="12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</row>
    <row r="1655" spans="2:21" ht="12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</row>
    <row r="1656" spans="2:21" ht="12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</row>
    <row r="1657" spans="2:21" ht="12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</row>
    <row r="1658" spans="2:21" ht="12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</row>
    <row r="1659" spans="2:21" ht="12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</row>
    <row r="1660" spans="2:21" ht="12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</row>
    <row r="1661" spans="2:21" ht="12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</row>
    <row r="1662" spans="2:21" ht="12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</row>
    <row r="1663" spans="2:21" ht="12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</row>
    <row r="1664" spans="2:21" ht="12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</row>
    <row r="1665" spans="2:21" ht="12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</row>
    <row r="1666" spans="2:21" ht="12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</row>
    <row r="1667" spans="2:21" ht="12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</row>
    <row r="1668" spans="2:21" ht="12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</row>
    <row r="1669" spans="2:21" ht="12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</row>
    <row r="1670" spans="2:21" ht="12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</row>
    <row r="1671" spans="2:21" ht="12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</row>
    <row r="1672" spans="2:21" ht="12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</row>
    <row r="1673" spans="2:21" ht="12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</row>
    <row r="1674" spans="2:21" ht="12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</row>
    <row r="1675" spans="2:21" ht="12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</row>
    <row r="1676" spans="2:21" ht="12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</row>
    <row r="1677" spans="2:21" ht="12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</row>
    <row r="1678" spans="2:21" ht="12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</row>
    <row r="1679" spans="2:21" ht="12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</row>
    <row r="1680" spans="2:21" ht="12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</row>
    <row r="1681" spans="2:21" ht="12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</row>
    <row r="1682" spans="2:21" ht="12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</row>
    <row r="1683" spans="2:21" ht="12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</row>
    <row r="1684" spans="2:21" ht="12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</row>
    <row r="1685" spans="2:21" ht="12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</row>
    <row r="1686" spans="2:21" ht="12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</row>
    <row r="1687" spans="2:21" ht="12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</row>
    <row r="1688" spans="2:21" ht="12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</row>
    <row r="1689" spans="2:21" ht="12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</row>
    <row r="1690" spans="2:21" ht="12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</row>
    <row r="1691" spans="2:21" ht="12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</row>
    <row r="1692" spans="2:21" ht="12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</row>
    <row r="1693" spans="2:21" ht="12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</row>
    <row r="1694" spans="2:21" ht="12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</row>
    <row r="1695" spans="2:21" ht="12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</row>
    <row r="1696" spans="2:21" ht="12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</row>
    <row r="1697" spans="2:21" ht="12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</row>
    <row r="1698" spans="2:21" ht="12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</row>
    <row r="1699" spans="2:21" ht="12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</row>
    <row r="1700" spans="2:21" ht="12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</row>
    <row r="1701" spans="2:21" ht="12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</row>
    <row r="1702" spans="2:21" ht="12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</row>
    <row r="1703" spans="2:21" ht="12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</row>
    <row r="1704" spans="2:21" ht="12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</row>
    <row r="1705" spans="2:21" ht="12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</row>
    <row r="1706" spans="2:21" ht="12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</row>
    <row r="1707" spans="2:21" ht="12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</row>
    <row r="1708" spans="2:21" ht="12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</row>
    <row r="1709" spans="2:21" ht="12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</row>
    <row r="1710" spans="2:21" ht="12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</row>
    <row r="1711" spans="2:21" ht="12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</row>
    <row r="1712" spans="2:21" ht="12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</row>
    <row r="1713" spans="2:21" ht="12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</row>
    <row r="1714" spans="2:21" ht="12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</row>
    <row r="1715" spans="2:21" ht="12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</row>
    <row r="1716" spans="2:21" ht="12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</row>
    <row r="1717" spans="2:21" ht="12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</row>
    <row r="1718" spans="2:21" ht="12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</row>
    <row r="1719" spans="2:21" ht="12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</row>
    <row r="1720" spans="2:21" ht="12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</row>
    <row r="1721" spans="2:21" ht="12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</row>
    <row r="1722" spans="2:21" ht="12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</row>
    <row r="1723" spans="2:21" ht="12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</row>
    <row r="1724" spans="2:21" ht="12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</row>
    <row r="1725" spans="2:21" ht="12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</row>
    <row r="1726" spans="2:21" ht="12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</row>
    <row r="1727" spans="2:21" ht="12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</row>
    <row r="1728" spans="2:21" ht="12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</row>
    <row r="1729" spans="2:21" ht="12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</row>
    <row r="1730" spans="2:21" ht="12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</row>
    <row r="1731" spans="2:21" ht="12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</row>
    <row r="1732" spans="2:21" ht="12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</row>
    <row r="1733" spans="2:21" ht="12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</row>
    <row r="1734" spans="2:21" ht="12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</row>
    <row r="1735" spans="2:21" ht="12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</row>
    <row r="1736" spans="2:21" ht="12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</row>
    <row r="1737" spans="2:21" ht="12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</row>
    <row r="1738" spans="2:21" ht="12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</row>
    <row r="1739" spans="2:21" ht="12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</row>
    <row r="1740" spans="2:21" ht="12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</row>
    <row r="1741" spans="2:21" ht="12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</row>
    <row r="1742" spans="2:21" ht="12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</row>
    <row r="1743" spans="2:21" ht="12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</row>
    <row r="1744" spans="2:21" ht="12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</row>
    <row r="1745" spans="2:21" ht="12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</row>
    <row r="1746" spans="2:21" ht="12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</row>
    <row r="1747" spans="2:21" ht="12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</row>
    <row r="1748" spans="2:21" ht="12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</row>
    <row r="1749" spans="2:21" ht="12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</row>
    <row r="1750" spans="2:21" ht="12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</row>
    <row r="1751" spans="2:21" ht="12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</row>
    <row r="1752" spans="2:21" ht="12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</row>
    <row r="1753" spans="2:21" ht="12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</row>
    <row r="1754" spans="2:21" ht="12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</row>
    <row r="1755" spans="2:21" ht="12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</row>
    <row r="1756" spans="2:21" ht="12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</row>
    <row r="1757" spans="2:21" ht="12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</row>
    <row r="1758" spans="2:21" ht="12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</row>
    <row r="1759" spans="2:21" ht="12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</row>
    <row r="1760" spans="2:21" ht="12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</row>
    <row r="1761" spans="2:21" ht="12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</row>
    <row r="1762" spans="2:21" ht="12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</row>
    <row r="1763" spans="2:21" ht="12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</row>
    <row r="1764" spans="2:21" ht="12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</row>
    <row r="1765" spans="2:21" ht="12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</row>
    <row r="1766" spans="2:21" ht="12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</row>
    <row r="1767" spans="2:21" ht="12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</row>
    <row r="1768" spans="2:21" ht="12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</row>
    <row r="1769" spans="2:21" ht="12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</row>
    <row r="1770" spans="2:21" ht="12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</row>
    <row r="1771" spans="2:21" ht="12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</row>
    <row r="1772" spans="2:21" ht="12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</row>
    <row r="1773" spans="2:21" ht="12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</row>
    <row r="1774" spans="2:21" ht="12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</row>
    <row r="1775" spans="2:21" ht="12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</row>
    <row r="1776" spans="2:21" ht="12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</row>
    <row r="1777" spans="2:21" ht="12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</row>
    <row r="1778" spans="2:21" ht="12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</row>
    <row r="1779" spans="2:21" ht="12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</row>
    <row r="1780" spans="2:21" ht="12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</row>
    <row r="1781" spans="2:21" ht="12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</row>
    <row r="1782" spans="2:21" ht="12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</row>
    <row r="1783" spans="2:21" ht="12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</row>
    <row r="1784" spans="2:21" ht="12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</row>
    <row r="1785" spans="2:21" ht="12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</row>
    <row r="1786" spans="2:21" ht="12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</row>
    <row r="1787" spans="2:21" ht="12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</row>
    <row r="1788" spans="2:21" ht="12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</row>
    <row r="1789" spans="2:21" ht="12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</row>
    <row r="1790" spans="2:21" ht="12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</row>
    <row r="1791" spans="2:21" ht="12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</row>
    <row r="1792" spans="2:21" ht="12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</row>
    <row r="1793" spans="2:21" ht="12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</row>
    <row r="1794" spans="2:21" ht="12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</row>
    <row r="1795" spans="2:21" ht="12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</row>
    <row r="1796" spans="2:21" ht="12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</row>
    <row r="1797" spans="2:21" ht="12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</row>
    <row r="1798" spans="2:21" ht="12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</row>
    <row r="1799" spans="2:21" ht="12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</row>
    <row r="1800" spans="2:21" ht="12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</row>
    <row r="1801" spans="2:21" ht="12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</row>
    <row r="1802" spans="2:21" ht="12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</row>
    <row r="1803" spans="2:21" ht="12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</row>
    <row r="1804" spans="2:21" ht="12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</row>
    <row r="1805" spans="2:21" ht="12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</row>
    <row r="1806" spans="2:21" ht="12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</row>
    <row r="1807" spans="2:21" ht="12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</row>
    <row r="1808" spans="2:21" ht="12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</row>
    <row r="1809" spans="2:21" ht="12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</row>
    <row r="1810" spans="2:21" ht="12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</row>
    <row r="1811" spans="2:21" ht="12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</row>
    <row r="1812" spans="2:21" ht="12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</row>
    <row r="1813" spans="2:21" ht="12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</row>
    <row r="1814" spans="2:21" ht="12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</row>
    <row r="1815" spans="2:21" ht="12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</row>
    <row r="1816" spans="2:21" ht="12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</row>
    <row r="1817" spans="2:21" ht="12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</row>
    <row r="1818" spans="2:21" ht="12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</row>
    <row r="1819" spans="2:21" ht="12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</row>
    <row r="1820" spans="2:21" ht="12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</row>
    <row r="1821" spans="2:21" ht="12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</row>
    <row r="1822" spans="2:21" ht="12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</row>
    <row r="1823" spans="2:21" ht="12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</row>
    <row r="1824" spans="2:21" ht="12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</row>
    <row r="1825" spans="2:21" ht="12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</row>
    <row r="1826" spans="2:21" ht="12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</row>
    <row r="1827" spans="2:21" ht="12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</row>
    <row r="1828" spans="2:21" ht="12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</row>
    <row r="1829" spans="2:21" ht="12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</row>
    <row r="1830" spans="2:21" ht="12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</row>
    <row r="1831" spans="2:21" ht="12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</row>
    <row r="1832" spans="2:21" ht="12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</row>
    <row r="1833" spans="2:21" ht="12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</row>
    <row r="1834" spans="2:21" ht="12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</row>
    <row r="1835" spans="2:21" ht="12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</row>
    <row r="1836" spans="2:21" ht="12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</row>
    <row r="1837" spans="2:21" ht="12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</row>
    <row r="1838" spans="2:21" ht="12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</row>
    <row r="1839" spans="2:21" ht="12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</row>
    <row r="1840" spans="2:21" ht="12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</row>
    <row r="1841" spans="2:21" ht="12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</row>
    <row r="1842" spans="2:21" ht="12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</row>
    <row r="1843" spans="2:21" ht="12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</row>
    <row r="1844" spans="2:21" ht="12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</row>
    <row r="1845" spans="2:21" ht="12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</row>
    <row r="1846" spans="2:21" ht="12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</row>
    <row r="1847" spans="2:21" ht="12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</row>
    <row r="1848" spans="2:21" ht="12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</row>
    <row r="1849" spans="2:21" ht="12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</row>
    <row r="1850" spans="2:21" ht="12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</row>
    <row r="1851" spans="2:21" ht="12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</row>
    <row r="1852" spans="2:21" ht="12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</row>
    <row r="1853" spans="2:21" ht="12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</row>
    <row r="1854" spans="2:21" ht="12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</row>
    <row r="1855" spans="2:21" ht="12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</row>
    <row r="1856" spans="2:21" ht="12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</row>
    <row r="1857" spans="2:21" ht="12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</row>
    <row r="1858" spans="2:21" ht="12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</row>
    <row r="1859" spans="2:21" ht="12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</row>
    <row r="1860" spans="2:21" ht="12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</row>
    <row r="1861" spans="2:21" ht="12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</row>
    <row r="1862" spans="2:21" ht="12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</row>
    <row r="1863" spans="2:21" ht="12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</row>
    <row r="1864" spans="2:21" ht="12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</row>
    <row r="1865" spans="2:21" ht="12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</row>
    <row r="1866" spans="2:21" ht="12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</row>
    <row r="1867" spans="2:21" ht="12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</row>
    <row r="1868" spans="2:21" ht="12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</row>
    <row r="1869" spans="2:21" ht="12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</row>
    <row r="1870" spans="2:21" ht="12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</row>
    <row r="1871" spans="2:21" ht="12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</row>
    <row r="1872" spans="2:21" ht="12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</row>
    <row r="1873" spans="2:21" ht="12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</row>
    <row r="1874" spans="2:21" ht="12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</row>
    <row r="1875" spans="2:21" ht="12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</row>
    <row r="1876" spans="2:21" ht="12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</row>
    <row r="1877" spans="2:21" ht="12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</row>
    <row r="1878" spans="2:21" ht="12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</row>
    <row r="1879" spans="2:21" ht="12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</row>
    <row r="1880" spans="2:21" ht="12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</row>
    <row r="1881" spans="2:21" ht="12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</row>
    <row r="1882" spans="2:21" ht="12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</row>
    <row r="1883" spans="2:21" ht="12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</row>
    <row r="1884" spans="2:21" ht="12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</row>
    <row r="1885" spans="2:21" ht="12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</row>
    <row r="1886" spans="2:21" ht="12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</row>
    <row r="1887" spans="2:21" ht="12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</row>
    <row r="1888" spans="2:21" ht="12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</row>
    <row r="1889" spans="2:21" ht="12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</row>
    <row r="1890" spans="2:21" ht="12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</row>
    <row r="1891" spans="2:21" ht="12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</row>
    <row r="1892" spans="2:21" ht="12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</row>
    <row r="1893" spans="2:21" ht="12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</row>
    <row r="1894" spans="2:21" ht="12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</row>
    <row r="1895" spans="2:21" ht="12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</row>
    <row r="1896" spans="2:21" ht="12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</row>
    <row r="1897" spans="2:21" ht="12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</row>
    <row r="1898" spans="2:21" ht="12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</row>
    <row r="1899" spans="2:21" ht="12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</row>
    <row r="1900" spans="2:21" ht="12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</row>
    <row r="1901" spans="2:21" ht="12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</row>
    <row r="1902" spans="2:21" ht="12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</row>
    <row r="1903" spans="2:21" ht="12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</row>
    <row r="1904" spans="2:21" ht="12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</row>
    <row r="1905" spans="2:21" ht="12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</row>
    <row r="1906" spans="2:21" ht="12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</row>
    <row r="1907" spans="2:21" ht="12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</row>
    <row r="1908" spans="2:21" ht="12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</row>
    <row r="1909" spans="2:21" ht="12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</row>
    <row r="1910" spans="2:21" ht="12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</row>
    <row r="1911" spans="2:21" ht="12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</row>
    <row r="1912" spans="2:21" ht="12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</row>
    <row r="1913" spans="2:21" ht="12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</row>
    <row r="1914" spans="2:21" ht="12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</row>
    <row r="1915" spans="2:21" ht="12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</row>
    <row r="1916" spans="2:21" ht="12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</row>
    <row r="1917" spans="2:21" ht="12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</row>
    <row r="1918" spans="2:21" ht="12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</row>
    <row r="1919" spans="2:21" ht="12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</row>
    <row r="1920" spans="2:21" ht="12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</row>
    <row r="1921" spans="2:21" ht="12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</row>
    <row r="1922" spans="2:21" ht="12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</row>
    <row r="1923" spans="2:21" ht="12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</row>
    <row r="1924" spans="2:21" ht="12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</row>
    <row r="1925" spans="2:21" ht="12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</row>
    <row r="1926" spans="2:21" ht="12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</row>
    <row r="1927" spans="2:21" ht="12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</row>
    <row r="1928" spans="2:21" ht="12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</row>
    <row r="1929" spans="2:21" ht="12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</row>
    <row r="1930" spans="2:21" ht="12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</row>
    <row r="1931" spans="2:21" ht="12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</row>
    <row r="1932" spans="2:21" ht="12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</row>
    <row r="1933" spans="2:21" ht="12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</row>
    <row r="1934" spans="2:21" ht="12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</row>
    <row r="1935" spans="2:21" ht="12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</row>
    <row r="1936" spans="2:21" ht="12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</row>
    <row r="1937" spans="2:21" ht="12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</row>
    <row r="1938" spans="2:21" ht="12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</row>
    <row r="1939" spans="2:21" ht="12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</row>
    <row r="1940" spans="2:21" ht="12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</row>
    <row r="1941" spans="2:21" ht="12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</row>
    <row r="1942" spans="2:21" ht="12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</row>
    <row r="1943" spans="2:21" ht="12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</row>
    <row r="1944" spans="2:21" ht="12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</row>
    <row r="1945" spans="2:21" ht="12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</row>
    <row r="1946" spans="2:21" ht="12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</row>
    <row r="1947" spans="2:21" ht="12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</row>
    <row r="1948" spans="2:21" ht="12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</row>
    <row r="1949" spans="2:21" ht="12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</row>
    <row r="1950" spans="2:21" ht="12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</row>
    <row r="1951" spans="2:21" ht="12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</row>
    <row r="1952" spans="2:21" ht="12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</row>
    <row r="1953" spans="2:21" ht="12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</row>
    <row r="1954" spans="2:21" ht="12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</row>
    <row r="1955" spans="2:21" ht="12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</row>
    <row r="1956" spans="2:21" ht="12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</row>
    <row r="1957" spans="2:21" ht="12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</row>
    <row r="1958" spans="2:21" ht="12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</row>
    <row r="1959" spans="2:21" ht="12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</row>
    <row r="1960" spans="2:21" ht="12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</row>
    <row r="1961" spans="2:21" ht="12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</row>
    <row r="1962" spans="2:21" ht="12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</row>
    <row r="1963" spans="2:21" ht="12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</row>
    <row r="1964" spans="2:21" ht="12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</row>
    <row r="1965" spans="2:21" ht="12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</row>
    <row r="1966" spans="2:21" ht="12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</row>
    <row r="1967" spans="2:21" ht="12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</row>
    <row r="1968" spans="2:21" ht="12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</row>
    <row r="1969" spans="2:21" ht="12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</row>
    <row r="1970" spans="2:21" ht="12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</row>
    <row r="1971" spans="2:21" ht="12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</row>
    <row r="1972" spans="2:21" ht="12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</row>
    <row r="1973" spans="2:21" ht="12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</row>
    <row r="1974" spans="2:21" ht="12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</row>
    <row r="1975" spans="2:21" ht="12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</row>
    <row r="1976" spans="2:21" ht="12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</row>
    <row r="1977" spans="2:21" ht="12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</row>
    <row r="1978" spans="2:21" ht="12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</row>
    <row r="1979" spans="2:21" ht="12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</row>
    <row r="1980" spans="2:21" ht="12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</row>
    <row r="1981" spans="2:21" ht="12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</row>
    <row r="1982" spans="2:21" ht="12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</row>
    <row r="1983" spans="2:21" ht="12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</row>
    <row r="1984" spans="2:21" ht="12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</row>
    <row r="1985" spans="2:21" ht="12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</row>
    <row r="1986" spans="2:21" ht="12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</row>
    <row r="1987" spans="2:21" ht="12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</row>
    <row r="1988" spans="2:21" ht="12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</row>
    <row r="1989" spans="2:21" ht="12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</row>
    <row r="1990" spans="2:21" ht="12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</row>
    <row r="1991" spans="2:21" ht="12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</row>
    <row r="1992" spans="2:21" ht="12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</row>
    <row r="1993" spans="2:21" ht="12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</row>
    <row r="1994" spans="2:21" ht="12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</row>
    <row r="1995" spans="2:21" ht="12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</row>
    <row r="1996" spans="2:21" ht="12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</row>
    <row r="1997" spans="2:21" ht="12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</row>
    <row r="1998" spans="2:21" ht="12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</row>
    <row r="1999" spans="2:21" ht="12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</row>
    <row r="2000" spans="2:21" ht="12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</row>
    <row r="2001" spans="2:21" ht="12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</row>
    <row r="2002" spans="2:21" ht="12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</row>
    <row r="2003" spans="2:21" ht="12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</row>
    <row r="2004" spans="2:21" ht="12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</row>
    <row r="2005" spans="2:21" ht="12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</row>
    <row r="2006" spans="2:21" ht="12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</row>
    <row r="2007" spans="2:21" ht="12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</row>
    <row r="2008" spans="2:21" ht="12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</row>
    <row r="2009" spans="2:21" ht="12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</row>
    <row r="2010" spans="2:21" ht="12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</row>
    <row r="2011" spans="2:21" ht="12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</row>
    <row r="2012" spans="2:21" ht="12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</row>
    <row r="2013" spans="2:21" ht="12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</row>
    <row r="2014" spans="2:21" ht="12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</row>
    <row r="2015" spans="2:21" ht="12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</row>
    <row r="2016" spans="2:21" ht="12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</row>
    <row r="2017" spans="2:21" ht="12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</row>
    <row r="2018" spans="2:21" ht="12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</row>
    <row r="2019" spans="2:21" ht="12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</row>
    <row r="2020" spans="2:21" ht="12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</row>
    <row r="2021" spans="2:21" ht="12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</row>
    <row r="2022" spans="2:21" ht="12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</row>
    <row r="2023" spans="2:21" ht="12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</row>
    <row r="2024" spans="2:21" ht="12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</row>
    <row r="2025" spans="2:21" ht="12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</row>
    <row r="2026" spans="2:21" ht="12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</row>
    <row r="2027" spans="2:21" ht="12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</row>
    <row r="2028" spans="2:21" ht="12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</row>
    <row r="2029" spans="2:21" ht="12.75"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</row>
    <row r="2030" spans="2:21" ht="12.75"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</row>
    <row r="2031" spans="2:21" ht="12.75"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</row>
    <row r="2032" spans="2:21" ht="12.75"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</row>
    <row r="2033" spans="2:21" ht="12.75"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</row>
    <row r="2034" spans="2:21" ht="12.75"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</row>
    <row r="2035" spans="2:21" ht="12.75"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</row>
    <row r="2036" spans="2:21" ht="12.75"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</row>
    <row r="2037" spans="2:21" ht="12.75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</row>
    <row r="2038" spans="2:21" ht="12.75"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</row>
    <row r="2039" spans="2:21" ht="12.75"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</row>
    <row r="2040" spans="2:21" ht="12.75"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</row>
    <row r="2041" spans="2:21" ht="12.75"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</row>
    <row r="2042" spans="2:21" ht="12.75"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</row>
    <row r="2043" spans="2:21" ht="12.75"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</row>
    <row r="2044" spans="2:21" ht="12.75"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</row>
    <row r="2045" spans="2:21" ht="12.75"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</row>
    <row r="2046" spans="2:21" ht="12.75"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</row>
    <row r="2047" spans="2:21" ht="12.75"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</row>
    <row r="2048" spans="2:21" ht="12.75"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</row>
    <row r="2049" spans="2:21" ht="12.75"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</row>
    <row r="2050" spans="2:21" ht="12.75"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</row>
    <row r="2051" spans="2:21" ht="12.75"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</row>
    <row r="2052" spans="2:21" ht="12.75"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</row>
    <row r="2053" spans="2:21" ht="12.75"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</row>
    <row r="2054" spans="2:21" ht="12.75"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</row>
    <row r="2055" spans="2:21" ht="12.75"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</row>
    <row r="2056" spans="2:21" ht="12.75"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</row>
    <row r="2057" spans="2:21" ht="12.75"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</row>
    <row r="2058" spans="2:21" ht="12.75"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</row>
    <row r="2059" spans="2:21" ht="12.75"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</row>
    <row r="2060" spans="2:21" ht="12.75"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</row>
    <row r="2061" spans="2:21" ht="12.75"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</row>
    <row r="2062" spans="2:21" ht="12.75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</row>
    <row r="2063" spans="2:21" ht="12.75"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</row>
    <row r="2064" spans="2:21" ht="12.75"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</row>
    <row r="2065" spans="2:21" ht="12.75"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</row>
    <row r="2066" spans="2:21" ht="12.75"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</row>
    <row r="2067" spans="2:21" ht="12.75"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</row>
    <row r="2068" spans="2:21" ht="12.75"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</row>
    <row r="2069" spans="2:21" ht="12.75"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</row>
    <row r="2070" spans="2:21" ht="12.75"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</row>
    <row r="2071" spans="2:21" ht="12.75"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</row>
    <row r="2072" spans="2:21" ht="12.75"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</row>
    <row r="2073" spans="2:21" ht="12.75"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</row>
    <row r="2074" spans="2:21" ht="12.75"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</row>
    <row r="2075" spans="2:21" ht="12.75"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</row>
    <row r="2076" spans="2:21" ht="12.75"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</row>
    <row r="2077" spans="2:21" ht="12.75"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</row>
    <row r="2078" spans="2:21" ht="12.75"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</row>
    <row r="2079" spans="2:21" ht="12.75"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</row>
    <row r="2080" spans="2:21" ht="12.75"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</row>
    <row r="2081" spans="2:21" ht="12.75"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</row>
    <row r="2082" spans="2:21" ht="12.75"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</row>
    <row r="2083" spans="2:21" ht="12.75"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</row>
    <row r="2084" spans="2:21" ht="12.75"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</row>
    <row r="2085" spans="2:21" ht="12.75"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</row>
    <row r="2086" spans="2:21" ht="12.75"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</row>
    <row r="2087" spans="2:21" ht="12.75"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</row>
    <row r="2088" spans="2:21" ht="12.75"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</row>
    <row r="2089" spans="2:21" ht="12.75"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</row>
    <row r="2090" spans="2:21" ht="12.75"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</row>
    <row r="2091" spans="2:21" ht="12.75"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</row>
    <row r="2092" spans="2:21" ht="12.75"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</row>
    <row r="2093" spans="2:21" ht="12.75"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</row>
    <row r="2094" spans="2:21" ht="12.75"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</row>
    <row r="2095" spans="2:21" ht="12.75"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</row>
    <row r="2096" spans="2:21" ht="12.75"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</row>
    <row r="2097" spans="2:21" ht="12.75"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</row>
    <row r="2098" spans="2:21" ht="12.75"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</row>
    <row r="2099" spans="2:21" ht="12.75"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</row>
    <row r="2100" spans="2:21" ht="12.75"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</row>
    <row r="2101" spans="2:21" ht="12.75"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</row>
    <row r="2102" spans="2:21" ht="12.75"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</row>
    <row r="2103" spans="2:21" ht="12.75"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</row>
    <row r="2104" spans="2:21" ht="12.75"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</row>
    <row r="2105" spans="2:21" ht="12.75"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</row>
    <row r="2106" spans="2:21" ht="12.75"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</row>
    <row r="2107" spans="2:21" ht="12.75"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</row>
    <row r="2108" spans="2:21" ht="12.75"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</row>
    <row r="2109" spans="2:21" ht="12.75"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</row>
    <row r="2110" spans="2:21" ht="12.75"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</row>
    <row r="2111" spans="2:21" ht="12.75"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</row>
    <row r="2112" spans="2:21" ht="12.75"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</row>
    <row r="2113" spans="2:21" ht="12.75"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</row>
    <row r="2114" spans="2:21" ht="12.75"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</row>
    <row r="2115" spans="2:21" ht="12.75"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</row>
    <row r="2116" spans="2:21" ht="12.75"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</row>
    <row r="2117" spans="2:21" ht="12.75"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</row>
    <row r="2118" spans="2:21" ht="12.75"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</row>
    <row r="2119" spans="2:21" ht="12.75"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</row>
    <row r="2120" spans="2:21" ht="12.75"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</row>
    <row r="2121" spans="2:21" ht="12.75"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</row>
    <row r="2122" spans="2:21" ht="12.75"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</row>
    <row r="2123" spans="2:21" ht="12.75"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</row>
    <row r="2124" spans="2:21" ht="12.75"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</row>
    <row r="2125" spans="2:21" ht="12.75"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</row>
    <row r="2126" spans="2:21" ht="12.75"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</row>
    <row r="2127" spans="2:21" ht="12.75"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</row>
    <row r="2128" spans="2:21" ht="12.75"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</row>
    <row r="2129" spans="2:21" ht="12.75"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</row>
    <row r="2130" spans="2:21" ht="12.75"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</row>
    <row r="2131" spans="2:21" ht="12.75"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</row>
    <row r="2132" spans="2:21" ht="12.75"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</row>
    <row r="2133" spans="2:21" ht="12.75"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</row>
    <row r="2134" spans="2:21" ht="12.75"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</row>
    <row r="2135" spans="2:21" ht="12.75"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</row>
    <row r="2136" spans="2:21" ht="12.75"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</row>
    <row r="2137" spans="2:21" ht="12.75"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</row>
    <row r="2138" spans="2:21" ht="12.75"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</row>
    <row r="2139" spans="2:21" ht="12.75"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</row>
    <row r="2140" spans="2:21" ht="12.75"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</row>
    <row r="2141" spans="2:21" ht="12.75"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</row>
    <row r="2142" spans="2:21" ht="12.75"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</row>
    <row r="2143" spans="2:21" ht="12.75"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</row>
    <row r="2144" spans="2:21" ht="12.75"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</row>
    <row r="2145" spans="2:21" ht="12.75"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</row>
    <row r="2146" spans="2:21" ht="12.75"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</row>
    <row r="2147" spans="2:21" ht="12.75"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</row>
    <row r="2148" spans="2:21" ht="12.75"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</row>
    <row r="2149" spans="2:21" ht="12.75"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</row>
    <row r="2150" spans="2:21" ht="12.75"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</row>
    <row r="2151" spans="2:21" ht="12.75"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</row>
    <row r="2152" spans="2:21" ht="12.75"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</row>
    <row r="2153" spans="2:21" ht="12.75"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</row>
    <row r="2154" spans="2:21" ht="12.75"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</row>
    <row r="2155" spans="2:21" ht="12.75"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</row>
    <row r="2156" spans="2:21" ht="12.75"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</row>
    <row r="2157" spans="2:21" ht="12.75"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</row>
    <row r="2158" spans="2:21" ht="12.75"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</row>
    <row r="2159" spans="2:21" ht="12.75"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</row>
    <row r="2160" spans="2:21" ht="12.75"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</row>
    <row r="2161" spans="2:21" ht="12.75"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</row>
    <row r="2162" spans="2:21" ht="12.75"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</row>
    <row r="2163" spans="2:21" ht="12.75"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</row>
    <row r="2164" spans="2:21" ht="12.75"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</row>
    <row r="2165" spans="2:21" ht="12.75"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</row>
    <row r="2166" spans="2:21" ht="12.75"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</row>
    <row r="2167" spans="2:21" ht="12.75"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</row>
    <row r="2168" spans="2:21" ht="12.75"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</row>
    <row r="2169" spans="2:21" ht="12.75"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</row>
    <row r="2170" spans="2:21" ht="12.75"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</row>
    <row r="2171" spans="2:21" ht="12.75"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</row>
    <row r="2172" spans="2:21" ht="12.75"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</row>
    <row r="2173" spans="2:21" ht="12.75"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</row>
    <row r="2174" spans="2:21" ht="12.75"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</row>
    <row r="2175" spans="2:21" ht="12.75"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</row>
    <row r="2176" spans="2:21" ht="12.75"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</row>
    <row r="2177" spans="2:21" ht="12.75"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</row>
    <row r="2178" spans="2:21" ht="12.75"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</row>
    <row r="2179" spans="2:21" ht="12.75"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</row>
    <row r="2180" spans="2:21" ht="12.75"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</row>
    <row r="2181" spans="2:21" ht="12.75"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</row>
    <row r="2182" spans="2:21" ht="12.75"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</row>
    <row r="2183" spans="2:21" ht="12.75"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</row>
    <row r="2184" spans="2:21" ht="12.75"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</row>
    <row r="2185" spans="2:21" ht="12.75"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</row>
    <row r="2186" spans="2:21" ht="12.75"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</row>
    <row r="2187" spans="2:21" ht="12.75"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</row>
    <row r="2188" spans="2:21" ht="12.75"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</row>
    <row r="2189" spans="2:21" ht="12.75"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</row>
    <row r="2190" spans="2:21" ht="12.75"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</row>
    <row r="2191" spans="2:21" ht="12.75"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</row>
    <row r="2192" spans="2:21" ht="12.75"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</row>
    <row r="2193" spans="2:21" ht="12.75"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</row>
    <row r="2194" spans="2:21" ht="12.75"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</row>
    <row r="2195" spans="2:21" ht="12.75"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</row>
    <row r="2196" spans="2:21" ht="12.75"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</row>
    <row r="2197" spans="2:21" ht="12.75"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</row>
    <row r="2198" spans="2:21" ht="12.75"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</row>
    <row r="2199" spans="2:21" ht="12.75"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</row>
    <row r="2200" spans="2:21" ht="12.75"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</row>
    <row r="2201" spans="2:21" ht="12.75"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</row>
    <row r="2202" spans="2:21" ht="12.75"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</row>
    <row r="2203" spans="2:21" ht="12.75"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</row>
    <row r="2204" spans="2:21" ht="12.75"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</row>
    <row r="2205" spans="2:21" ht="12.75"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</row>
    <row r="2206" spans="2:21" ht="12.75"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</row>
    <row r="2207" spans="2:21" ht="12.75"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</row>
    <row r="2208" spans="2:21" ht="12.75"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</row>
    <row r="2209" spans="2:21" ht="12.75"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</row>
    <row r="2210" spans="2:21" ht="12.75"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</row>
    <row r="2211" spans="2:21" ht="12.75"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</row>
    <row r="2212" spans="2:21" ht="12.75"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</row>
    <row r="2213" spans="2:21" ht="12.75"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</row>
    <row r="2214" spans="2:21" ht="12.75"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</row>
    <row r="2215" spans="2:21" ht="12.75"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</row>
    <row r="2216" spans="2:21" ht="12.75"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</row>
    <row r="2217" spans="2:21" ht="12.75"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</row>
    <row r="2218" spans="2:21" ht="12.75"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</row>
    <row r="2219" spans="2:21" ht="12.75"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</row>
    <row r="2220" spans="2:21" ht="12.75"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</row>
    <row r="2221" spans="2:21" ht="12.75"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</row>
    <row r="2222" spans="2:21" ht="12.75"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</row>
    <row r="2223" spans="2:21" ht="12.75"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</row>
    <row r="2224" spans="2:21" ht="12.75"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</row>
    <row r="2225" spans="2:21" ht="12.75"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</row>
    <row r="2226" spans="2:21" ht="12.75"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</row>
    <row r="2227" spans="2:21" ht="12.75"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</row>
    <row r="2228" spans="2:21" ht="12.75"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</row>
    <row r="2229" spans="2:21" ht="12.75"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</row>
    <row r="2230" spans="2:21" ht="12.75"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</row>
    <row r="2231" spans="2:21" ht="12.75"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</row>
    <row r="2232" spans="2:21" ht="12.75"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</row>
    <row r="2233" spans="2:21" ht="12.75"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</row>
    <row r="2234" spans="2:21" ht="12.75"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</row>
    <row r="2235" spans="2:21" ht="12.75"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</row>
    <row r="2236" spans="2:21" ht="12.75"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</row>
    <row r="2237" spans="2:21" ht="12.75"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</row>
    <row r="2238" spans="2:21" ht="12.75"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</row>
    <row r="2239" spans="2:21" ht="12.75"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</row>
    <row r="2240" spans="2:21" ht="12.75"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</row>
    <row r="2241" spans="2:21" ht="12.75"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</row>
    <row r="2242" spans="2:21" ht="12.75"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</row>
    <row r="2243" spans="2:21" ht="12.75"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</row>
    <row r="2244" spans="2:21" ht="12.75"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</row>
    <row r="2245" spans="2:21" ht="12.75"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</row>
    <row r="2246" spans="2:21" ht="12.75"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</row>
    <row r="2247" spans="2:21" ht="12.75"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</row>
    <row r="2248" spans="2:21" ht="12.75"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</row>
    <row r="2249" spans="2:21" ht="12.75"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</row>
    <row r="2250" spans="2:21" ht="12.75"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</row>
    <row r="2251" spans="2:21" ht="12.75"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</row>
    <row r="2252" spans="2:21" ht="12.75"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</row>
    <row r="2253" spans="2:21" ht="12.75"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</row>
    <row r="2254" spans="2:21" ht="12.75"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</row>
    <row r="2255" spans="2:21" ht="12.75"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</row>
    <row r="2256" spans="2:21" ht="12.75"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</row>
    <row r="2257" spans="2:21" ht="12.75"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</row>
    <row r="2258" spans="2:21" ht="12.75"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</row>
    <row r="2259" spans="2:21" ht="12.75"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</row>
    <row r="2260" spans="2:21" ht="12.75"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</row>
    <row r="2261" spans="2:21" ht="12.75"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</row>
    <row r="2262" spans="2:21" ht="12.75"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</row>
    <row r="2263" spans="2:21" ht="12.75"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</row>
    <row r="2264" spans="2:21" ht="12.75"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</row>
    <row r="2265" spans="2:21" ht="12.75"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</row>
    <row r="2266" spans="2:21" ht="12.75"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</row>
    <row r="2267" spans="2:21" ht="12.75"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</row>
    <row r="2268" spans="2:21" ht="12.75"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</row>
    <row r="2269" spans="2:21" ht="12.75"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</row>
    <row r="2270" spans="2:21" ht="12.75"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</row>
    <row r="2271" spans="2:21" ht="12.75"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</row>
    <row r="2272" spans="2:21" ht="12.75"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</row>
    <row r="2273" spans="2:21" ht="12.75"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</row>
    <row r="2274" spans="2:21" ht="12.75"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</row>
    <row r="2275" spans="2:21" ht="12.75"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</row>
    <row r="2276" spans="2:21" ht="12.75"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</row>
    <row r="2277" spans="2:21" ht="12.75"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</row>
    <row r="2278" spans="2:21" ht="12.75"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</row>
    <row r="2279" spans="2:21" ht="12.75"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</row>
    <row r="2280" spans="2:21" ht="12.75"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</row>
    <row r="2281" spans="2:21" ht="12.75"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</row>
    <row r="2282" spans="2:21" ht="12.75"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</row>
    <row r="2283" spans="2:21" ht="12.75"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</row>
    <row r="2284" spans="2:21" ht="12.75"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</row>
    <row r="2285" spans="2:21" ht="12.75"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</row>
    <row r="2286" spans="2:21" ht="12.75"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</row>
    <row r="2287" spans="2:21" ht="12.75"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</row>
    <row r="2288" spans="2:21" ht="12.75"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</row>
    <row r="2289" spans="2:21" ht="12.75"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</row>
    <row r="2290" spans="2:21" ht="12.75"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</row>
    <row r="2291" spans="2:21" ht="12.75"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</row>
    <row r="2292" spans="2:21" ht="12.75"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</row>
    <row r="2293" spans="2:21" ht="12.75"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</row>
    <row r="2294" spans="2:21" ht="12.75"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</row>
    <row r="2295" spans="2:21" ht="12.75"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</row>
    <row r="2296" spans="2:21" ht="12.75"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</row>
    <row r="2297" spans="2:21" ht="12.75"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</row>
    <row r="2298" spans="2:21" ht="12.75"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</row>
    <row r="2299" spans="2:21" ht="12.75"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</row>
    <row r="2300" spans="2:21" ht="12.75"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</row>
    <row r="2301" spans="2:21" ht="12.75"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</row>
    <row r="2302" spans="2:21" ht="12.75"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</row>
    <row r="2303" spans="2:21" ht="12.75"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</row>
    <row r="2304" spans="2:21" ht="12.75"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</row>
    <row r="2305" spans="2:21" ht="12.75"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</row>
    <row r="2306" spans="2:21" ht="12.75"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</row>
    <row r="2307" spans="2:21" ht="12.75"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</row>
    <row r="2308" spans="2:21" ht="12.75"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</row>
    <row r="2309" spans="2:21" ht="12.75"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</row>
    <row r="2310" spans="2:21" ht="12.75"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</row>
    <row r="2311" spans="2:21" ht="12.75"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</row>
    <row r="2312" spans="2:21" ht="12.75"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</row>
    <row r="2313" spans="2:21" ht="12.75"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</row>
    <row r="2314" spans="2:21" ht="12.75"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</row>
    <row r="2315" spans="2:21" ht="12.75"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</row>
    <row r="2316" spans="2:21" ht="12.75"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</row>
    <row r="2317" spans="2:21" ht="12.75"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</row>
    <row r="2318" spans="2:21" ht="12.75"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</row>
    <row r="2319" spans="2:21" ht="12.75"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</row>
    <row r="2320" spans="2:21" ht="12.75"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</row>
    <row r="2321" spans="2:21" ht="12.75"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</row>
    <row r="2322" spans="2:21" ht="12.75"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</row>
    <row r="2323" spans="2:21" ht="12.75"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</row>
    <row r="2324" spans="2:21" ht="12.75"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</row>
    <row r="2325" spans="2:21" ht="12.75"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</row>
    <row r="2326" spans="2:21" ht="12.75"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</row>
    <row r="2327" spans="2:21" ht="12.75"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</row>
    <row r="2328" spans="2:21" ht="12.75"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</row>
    <row r="2329" spans="2:21" ht="12.75"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</row>
    <row r="2330" spans="2:21" ht="12.75"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</row>
    <row r="2331" spans="2:21" ht="12.75"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</row>
    <row r="2332" spans="2:21" ht="12.75"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</row>
    <row r="2333" spans="2:21" ht="12.75"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</row>
    <row r="2334" spans="2:21" ht="12.75"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</row>
    <row r="2335" spans="2:21" ht="12.75"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</row>
    <row r="2336" spans="2:21" ht="12.75"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</row>
    <row r="2337" spans="2:21" ht="12.75"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</row>
    <row r="2338" spans="2:21" ht="12.75"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</row>
    <row r="2339" spans="2:21" ht="12.75"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</row>
    <row r="2340" spans="2:21" ht="12.75"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</row>
    <row r="2341" spans="2:21" ht="12.75"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</row>
    <row r="2342" spans="2:21" ht="12.75"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</row>
    <row r="2343" spans="2:21" ht="12.75"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</row>
    <row r="2344" spans="2:21" ht="12.75"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</row>
    <row r="2345" spans="2:21" ht="12.75"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</row>
    <row r="2346" spans="2:21" ht="12.75"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</row>
    <row r="2347" spans="2:21" ht="12.75"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</row>
    <row r="2348" spans="2:21" ht="12.75"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</row>
    <row r="2349" spans="2:21" ht="12.75"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</row>
    <row r="2350" spans="2:21" ht="12.75"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</row>
    <row r="2351" spans="2:21" ht="12.75"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</row>
    <row r="2352" spans="2:21" ht="12.75"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</row>
    <row r="2353" spans="2:21" ht="12.75"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</row>
    <row r="2354" spans="2:21" ht="12.75"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</row>
    <row r="2355" spans="2:21" ht="12.75"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</row>
    <row r="2356" spans="2:21" ht="12.75"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</row>
    <row r="2357" spans="2:21" ht="12.75"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</row>
    <row r="2358" spans="2:21" ht="12.75"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</row>
    <row r="2359" spans="2:21" ht="12.75"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</row>
    <row r="2360" spans="2:21" ht="12.75"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</row>
    <row r="2361" spans="2:21" ht="12.75"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</row>
    <row r="2362" spans="2:21" ht="12.75"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</row>
    <row r="2363" spans="2:21" ht="12.75"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</row>
    <row r="2364" spans="2:21" ht="12.75"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</row>
    <row r="2365" spans="2:21" ht="12.75"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</row>
    <row r="2366" spans="2:21" ht="12.75"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</row>
    <row r="2367" spans="2:21" ht="12.75"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</row>
    <row r="2368" spans="2:21" ht="12.75"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</row>
    <row r="2369" spans="2:21" ht="12.75"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</row>
    <row r="2370" spans="2:21" ht="12.75"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</row>
    <row r="2371" spans="2:21" ht="12.75"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</row>
    <row r="2372" spans="2:21" ht="12.75"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</row>
    <row r="2373" spans="2:21" ht="12.75"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</row>
    <row r="2374" spans="2:21" ht="12.75"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</row>
    <row r="2375" spans="2:21" ht="12.75"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</row>
    <row r="2376" spans="2:21" ht="12.75"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</row>
    <row r="2377" spans="2:21" ht="12.75"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</row>
    <row r="2378" spans="2:21" ht="12.75"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</row>
    <row r="2379" spans="2:21" ht="12.75"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</row>
    <row r="2380" spans="2:21" ht="12.75"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</row>
    <row r="2381" spans="2:21" ht="12.75"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</row>
    <row r="2382" spans="2:21" ht="12.75"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</row>
    <row r="2383" spans="2:21" ht="12.75"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</row>
    <row r="2384" spans="2:21" ht="12.75"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</row>
    <row r="2385" spans="2:21" ht="12.75"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</row>
    <row r="2386" spans="2:21" ht="12.75"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</row>
    <row r="2387" spans="2:21" ht="12.75"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</row>
    <row r="2388" spans="2:21" ht="12.75"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</row>
    <row r="2389" spans="2:21" ht="12.75"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</row>
    <row r="2390" spans="2:21" ht="12.75"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</row>
    <row r="2391" spans="2:21" ht="12.75"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</row>
    <row r="2392" spans="2:21" ht="12.75"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</row>
    <row r="2393" spans="2:21" ht="12.75"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</row>
    <row r="2394" spans="2:21" ht="12.75"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</row>
    <row r="2395" spans="2:21" ht="12.75"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</row>
    <row r="2396" spans="2:21" ht="12.75"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</row>
    <row r="2397" spans="2:21" ht="12.75"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</row>
    <row r="2398" spans="2:21" ht="12.75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</row>
    <row r="2399" spans="2:21" ht="12.75"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</row>
    <row r="2400" spans="2:21" ht="12.75"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</row>
    <row r="2401" spans="2:21" ht="12.75"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</row>
    <row r="2402" spans="2:21" ht="12.75"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</row>
    <row r="2403" spans="2:21" ht="12.75"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</row>
    <row r="2404" spans="2:21" ht="12.75"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</row>
    <row r="2405" spans="2:21" ht="12.75"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</row>
    <row r="2406" spans="2:21" ht="12.75"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</row>
    <row r="2407" spans="2:21" ht="12.75"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</row>
    <row r="2408" spans="2:21" ht="12.75"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</row>
    <row r="2409" spans="2:21" ht="12.75"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</row>
    <row r="2410" spans="2:21" ht="12.75"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</row>
    <row r="2411" spans="2:21" ht="12.75"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</row>
    <row r="2412" spans="2:21" ht="12.75"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</row>
    <row r="2413" spans="2:21" ht="12.75"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</row>
    <row r="2414" spans="2:21" ht="12.75"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</row>
    <row r="2415" spans="2:21" ht="12.75"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</row>
    <row r="2416" spans="2:21" ht="12.75"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</row>
    <row r="2417" spans="2:21" ht="12.75"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</row>
    <row r="2418" spans="2:21" ht="12.75"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</row>
    <row r="2419" spans="2:21" ht="12.75"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</row>
    <row r="2420" spans="2:21" ht="12.75"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</row>
    <row r="2421" spans="2:21" ht="12.75"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</row>
    <row r="2422" spans="2:21" ht="12.75"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</row>
    <row r="2423" spans="2:21" ht="12.75"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</row>
    <row r="2424" spans="2:21" ht="12.75"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</row>
    <row r="2425" spans="2:21" ht="12.75"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</row>
    <row r="2426" spans="2:21" ht="12.75"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</row>
    <row r="2427" spans="2:21" ht="12.75"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</row>
    <row r="2428" spans="2:21" ht="12.75"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</row>
    <row r="2429" spans="2:21" ht="12.75"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</row>
    <row r="2430" spans="2:21" ht="12.75"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</row>
    <row r="2431" spans="2:21" ht="12.75"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</row>
    <row r="2432" spans="2:21" ht="12.75"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</row>
    <row r="2433" spans="2:21" ht="12.75"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</row>
    <row r="2434" spans="2:21" ht="12.75"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</row>
    <row r="2435" spans="2:21" ht="12.75"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</row>
    <row r="2436" spans="2:21" ht="12.75"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</row>
    <row r="2437" spans="2:21" ht="12.75"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</row>
    <row r="2438" spans="2:21" ht="12.75"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</row>
    <row r="2439" spans="2:21" ht="12.75"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</row>
    <row r="2440" spans="2:21" ht="12.75"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</row>
    <row r="2441" spans="2:21" ht="12.75"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</row>
    <row r="2442" spans="2:21" ht="12.75"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</row>
    <row r="2443" spans="2:21" ht="12.75"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</row>
    <row r="2444" spans="2:21" ht="12.75"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</row>
    <row r="2445" spans="2:21" ht="12.75"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</row>
    <row r="2446" spans="2:21" ht="12.75"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</row>
    <row r="2447" spans="2:21" ht="12.75"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</row>
    <row r="2448" spans="2:21" ht="12.75"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</row>
    <row r="2449" spans="2:21" ht="12.75"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</row>
    <row r="2450" spans="2:21" ht="12.75"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</row>
    <row r="2451" spans="2:21" ht="12.75"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</row>
    <row r="2452" spans="2:21" ht="12.75"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</row>
    <row r="2453" spans="2:21" ht="12.75"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</row>
    <row r="2454" spans="2:21" ht="12.75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</row>
    <row r="2455" spans="2:21" ht="12.75"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</row>
    <row r="2456" spans="2:21" ht="12.75"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</row>
    <row r="2457" spans="2:21" ht="12.75"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</row>
    <row r="2458" spans="2:21" ht="12.75"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</row>
    <row r="2459" spans="2:21" ht="12.75"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</row>
    <row r="2460" spans="2:21" ht="12.75"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</row>
    <row r="2461" spans="2:21" ht="12.75"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</row>
    <row r="2462" spans="2:21" ht="12.75"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</row>
    <row r="2463" spans="2:21" ht="12.75"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</row>
    <row r="2464" spans="2:21" ht="12.75"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</row>
    <row r="2465" spans="2:21" ht="12.75"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</row>
    <row r="2466" spans="2:21" ht="12.75"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</row>
    <row r="2467" spans="2:21" ht="12.75"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</row>
    <row r="2468" spans="2:21" ht="12.75"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</row>
    <row r="2469" spans="2:21" ht="12.75"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</row>
    <row r="2470" spans="2:21" ht="12.75"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</row>
    <row r="2471" spans="2:21" ht="12.75"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</row>
    <row r="2472" spans="2:21" ht="12.75"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</row>
    <row r="2473" spans="2:21" ht="12.75"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</row>
    <row r="2474" spans="2:21" ht="12.75"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</row>
    <row r="2475" spans="2:21" ht="12.75"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</row>
    <row r="2476" spans="2:21" ht="12.75"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</row>
    <row r="2477" spans="2:21" ht="12.75"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</row>
    <row r="2478" spans="2:21" ht="12.75"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</row>
    <row r="2479" spans="2:21" ht="12.75"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</row>
    <row r="2480" spans="2:21" ht="12.75"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</row>
    <row r="2481" spans="2:21" ht="12.75"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</row>
    <row r="2482" spans="2:21" ht="12.75"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</row>
    <row r="2483" spans="2:21" ht="12.75"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</row>
    <row r="2484" spans="2:21" ht="12.75"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</row>
    <row r="2485" spans="2:21" ht="12.75"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</row>
    <row r="2486" spans="2:21" ht="12.75"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</row>
    <row r="2487" spans="2:21" ht="12.75"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</row>
    <row r="2488" spans="2:21" ht="12.75"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</row>
    <row r="2489" spans="2:21" ht="12.75"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</row>
    <row r="2490" spans="2:21" ht="12.75"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</row>
    <row r="2491" spans="2:21" ht="12.75"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</row>
    <row r="2492" spans="2:21" ht="12.75"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</row>
    <row r="2493" spans="2:21" ht="12.75"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</row>
    <row r="2494" spans="2:21" ht="12.75"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</row>
    <row r="2495" spans="2:21" ht="12.75"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</row>
    <row r="2496" spans="2:21" ht="12.75"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</row>
    <row r="2497" spans="2:21" ht="12.75"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</row>
    <row r="2498" spans="2:21" ht="12.75"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</row>
    <row r="2499" spans="2:21" ht="12.75"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</row>
    <row r="2500" spans="2:21" ht="12.75"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</row>
    <row r="2501" spans="2:21" ht="12.75"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</row>
    <row r="2502" spans="2:21" ht="12.75"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</row>
    <row r="2503" spans="2:21" ht="12.75"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</row>
    <row r="2504" spans="2:21" ht="12.75"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</row>
    <row r="2505" spans="2:21" ht="12.75"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</row>
    <row r="2506" spans="2:21" ht="12.75"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</row>
    <row r="2507" spans="2:21" ht="12.75"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</row>
    <row r="2508" spans="2:21" ht="12.75"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</row>
    <row r="2509" spans="2:21" ht="12.75"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</row>
    <row r="2510" spans="2:21" ht="12.75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</row>
    <row r="2511" spans="2:21" ht="12.75"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</row>
    <row r="2512" spans="2:21" ht="12.75"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</row>
    <row r="2513" spans="2:21" ht="12.75"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</row>
    <row r="2514" spans="2:21" ht="12.75"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</row>
    <row r="2515" spans="2:21" ht="12.75"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</row>
    <row r="2516" spans="2:21" ht="12.75"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</row>
    <row r="2517" spans="2:21" ht="12.75"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</row>
    <row r="2518" spans="2:21" ht="12.75"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</row>
    <row r="2519" spans="2:21" ht="12.75"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</row>
    <row r="2520" spans="2:21" ht="12.75"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</row>
    <row r="2521" spans="2:21" ht="12.75"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</row>
    <row r="2522" spans="2:21" ht="12.75"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</row>
    <row r="2523" spans="2:21" ht="12.75"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</row>
    <row r="2524" spans="2:21" ht="12.75"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</row>
    <row r="2525" spans="2:21" ht="12.75"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</row>
    <row r="2526" spans="2:21" ht="12.75"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</row>
    <row r="2527" spans="2:21" ht="12.75"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</row>
    <row r="2528" spans="2:21" ht="12.75"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</row>
    <row r="2529" spans="2:21" ht="12.75"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</row>
    <row r="2530" spans="2:21" ht="12.75"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</row>
    <row r="2531" spans="2:21" ht="12.75"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</row>
    <row r="2532" spans="2:21" ht="12.75"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</row>
    <row r="2533" spans="2:21" ht="12.75"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</row>
    <row r="2534" spans="2:21" ht="12.75"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</row>
    <row r="2535" spans="2:21" ht="12.75"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</row>
    <row r="2536" spans="2:21" ht="12.75"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</row>
    <row r="2537" spans="2:21" ht="12.75"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</row>
    <row r="2538" spans="2:21" ht="12.75"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</row>
    <row r="2539" spans="2:21" ht="12.75"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</row>
    <row r="2540" spans="2:21" ht="12.75"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</row>
    <row r="2541" spans="2:21" ht="12.75"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</row>
    <row r="2542" spans="2:21" ht="12.75"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</row>
    <row r="2543" spans="2:21" ht="12.75"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</row>
    <row r="2544" spans="2:21" ht="12.75"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</row>
    <row r="2545" spans="2:21" ht="12.75"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</row>
    <row r="2546" spans="2:21" ht="12.75"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</row>
    <row r="2547" spans="2:21" ht="12.75"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</row>
    <row r="2548" spans="2:21" ht="12.75"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</row>
    <row r="2549" spans="2:21" ht="12.75"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</row>
    <row r="2550" spans="2:21" ht="12.75"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</row>
    <row r="2551" spans="2:21" ht="12.75"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</row>
    <row r="2552" spans="2:21" ht="12.75"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</row>
    <row r="2553" spans="2:21" ht="12.75"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</row>
    <row r="2554" spans="2:21" ht="12.75"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</row>
    <row r="2555" spans="2:21" ht="12.75"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</row>
    <row r="2556" spans="2:21" ht="12.75"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</row>
    <row r="2557" spans="2:21" ht="12.75"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</row>
    <row r="2558" spans="2:21" ht="12.75"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</row>
    <row r="2559" spans="2:21" ht="12.75"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</row>
    <row r="2560" spans="2:21" ht="12.75"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</row>
    <row r="2561" spans="2:21" ht="12.75"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</row>
    <row r="2562" spans="2:21" ht="12.75"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</row>
    <row r="2563" spans="2:21" ht="12.75"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</row>
    <row r="2564" spans="2:21" ht="12.75"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</row>
    <row r="2565" spans="2:21" ht="12.75"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</row>
    <row r="2566" spans="2:21" ht="12.75"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</row>
    <row r="2567" spans="2:21" ht="12.75"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</row>
    <row r="2568" spans="2:21" ht="12.75"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</row>
    <row r="2569" spans="2:21" ht="12.75"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</row>
    <row r="2570" spans="2:21" ht="12.75"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</row>
    <row r="2571" spans="2:21" ht="12.75"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</row>
    <row r="2572" spans="2:21" ht="12.75"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</row>
    <row r="2573" spans="2:21" ht="12.75"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</row>
    <row r="2574" spans="2:21" ht="12.75"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</row>
    <row r="2575" spans="2:21" ht="12.75"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</row>
    <row r="2576" spans="2:21" ht="12.75"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</row>
    <row r="2577" spans="2:21" ht="12.75"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</row>
    <row r="2578" spans="2:21" ht="12.75"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</row>
    <row r="2579" spans="2:21" ht="12.75"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</row>
    <row r="2580" spans="2:21" ht="12.75"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</row>
    <row r="2581" spans="2:21" ht="12.75"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</row>
    <row r="2582" spans="2:21" ht="12.75"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</row>
    <row r="2583" spans="2:21" ht="12.75"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</row>
    <row r="2584" spans="2:21" ht="12.75"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</row>
    <row r="2585" spans="2:21" ht="12.75"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</row>
    <row r="2586" spans="2:21" ht="12.75"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</row>
    <row r="2587" spans="2:21" ht="12.75"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</row>
    <row r="2588" spans="2:21" ht="12.75"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</row>
    <row r="2589" spans="2:21" ht="12.75"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</row>
    <row r="2590" spans="2:21" ht="12.75"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</row>
    <row r="2591" spans="2:21" ht="12.75"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</row>
    <row r="2592" spans="2:21" ht="12.75"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</row>
    <row r="2593" spans="2:21" ht="12.75"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</row>
    <row r="2594" spans="2:21" ht="12.75"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</row>
    <row r="2595" spans="2:21" ht="12.75"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</row>
    <row r="2596" spans="2:21" ht="12.75"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</row>
    <row r="2597" spans="2:21" ht="12.75"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</row>
    <row r="2598" spans="2:21" ht="12.75"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</row>
    <row r="2599" spans="2:21" ht="12.75"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</row>
    <row r="2600" spans="2:21" ht="12.75"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</row>
    <row r="2601" spans="2:21" ht="12.75"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</row>
    <row r="2602" spans="2:21" ht="12.75"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</row>
    <row r="2603" spans="2:21" ht="12.75"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</row>
    <row r="2604" spans="2:21" ht="12.75"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</row>
    <row r="2605" spans="2:21" ht="12.75"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</row>
    <row r="2606" spans="2:21" ht="12.75"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</row>
    <row r="2607" spans="2:21" ht="12.75"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</row>
    <row r="2608" spans="2:21" ht="12.75"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</row>
    <row r="2609" spans="2:21" ht="12.75"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</row>
    <row r="2610" spans="2:21" ht="12.75"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</row>
    <row r="2611" spans="2:21" ht="12.75"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</row>
    <row r="2612" spans="2:21" ht="12.75"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</row>
    <row r="2613" spans="2:21" ht="12.75"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</row>
    <row r="2614" spans="2:21" ht="12.75"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</row>
    <row r="2615" spans="2:21" ht="12.75"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</row>
    <row r="2616" spans="2:21" ht="12.75"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</row>
    <row r="2617" spans="2:21" ht="12.75"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</row>
    <row r="2618" spans="2:21" ht="12.75"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</row>
    <row r="2619" spans="2:21" ht="12.75"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</row>
    <row r="2620" spans="2:21" ht="12.75"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</row>
    <row r="2621" spans="2:21" ht="12.75"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</row>
    <row r="2622" spans="2:21" ht="12.75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</row>
    <row r="2623" spans="2:21" ht="12.75"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</row>
    <row r="2624" spans="2:21" ht="12.75"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</row>
    <row r="2625" spans="2:21" ht="12.75"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</row>
    <row r="2626" spans="2:21" ht="12.75"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</row>
    <row r="2627" spans="2:21" ht="12.75"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</row>
    <row r="2628" spans="2:21" ht="12.75"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</row>
    <row r="2629" spans="2:21" ht="12.75"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</row>
    <row r="2630" spans="2:21" ht="12.75"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</row>
    <row r="2631" spans="2:21" ht="12.75"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</row>
    <row r="2632" spans="2:21" ht="12.75"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</row>
    <row r="2633" spans="2:21" ht="12.75"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</row>
    <row r="2634" spans="2:21" ht="12.75"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</row>
    <row r="2635" spans="2:21" ht="12.75"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</row>
    <row r="2636" spans="2:21" ht="12.75"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</row>
    <row r="2637" spans="2:21" ht="12.75"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</row>
    <row r="2638" spans="2:21" ht="12.75"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</row>
    <row r="2639" spans="2:21" ht="12.75"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</row>
    <row r="2640" spans="2:21" ht="12.75"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</row>
    <row r="2641" spans="2:21" ht="12.75"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</row>
    <row r="2642" spans="2:21" ht="12.75"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</row>
    <row r="2643" spans="2:21" ht="12.75"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</row>
    <row r="2644" spans="2:21" ht="12.75"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</row>
    <row r="2645" spans="2:21" ht="12.75"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</row>
    <row r="2646" spans="2:21" ht="12.75"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</row>
    <row r="2647" spans="2:21" ht="12.75"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</row>
    <row r="2648" spans="2:21" ht="12.75"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</row>
    <row r="2649" spans="2:21" ht="12.75"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</row>
    <row r="2650" spans="2:21" ht="12.75"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</row>
    <row r="2651" spans="2:21" ht="12.75"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</row>
    <row r="2652" spans="2:21" ht="12.75"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</row>
    <row r="2653" spans="2:21" ht="12.75"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</row>
    <row r="2654" spans="2:21" ht="12.75"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</row>
    <row r="2655" spans="2:21" ht="12.75"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</row>
    <row r="2656" spans="2:21" ht="12.75"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</row>
    <row r="2657" spans="2:21" ht="12.75"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</row>
    <row r="2658" spans="2:21" ht="12.75"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</row>
    <row r="2659" spans="2:21" ht="12.75"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</row>
    <row r="2660" spans="2:21" ht="12.75"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</row>
    <row r="2661" spans="2:21" ht="12.75"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</row>
    <row r="2662" spans="2:21" ht="12.75"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</row>
    <row r="2663" spans="2:21" ht="12.75"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</row>
    <row r="2664" spans="2:21" ht="12.75"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</row>
    <row r="2665" spans="2:21" ht="12.75"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</row>
    <row r="2666" spans="2:21" ht="12.75"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</row>
    <row r="2667" spans="2:21" ht="12.75"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</row>
    <row r="2668" spans="2:21" ht="12.75"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</row>
    <row r="2669" spans="2:21" ht="12.75"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</row>
    <row r="2670" spans="2:21" ht="12.75"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</row>
    <row r="2671" spans="2:21" ht="12.75"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</row>
    <row r="2672" spans="2:21" ht="12.75"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</row>
    <row r="2673" spans="2:21" ht="12.75"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</row>
    <row r="2674" spans="2:21" ht="12.75"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</row>
    <row r="2675" spans="2:21" ht="12.75"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</row>
    <row r="2676" spans="2:21" ht="12.75"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</row>
    <row r="2677" spans="2:21" ht="12.75"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</row>
    <row r="2678" spans="2:21" ht="12.75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</row>
    <row r="2679" spans="2:21" ht="12.75"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</row>
    <row r="2680" spans="2:21" ht="12.75"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</row>
    <row r="2681" spans="2:21" ht="12.75"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</row>
    <row r="2682" spans="2:21" ht="12.75"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</row>
    <row r="2683" spans="2:21" ht="12.75"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</row>
    <row r="2684" spans="2:21" ht="12.75"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</row>
    <row r="2685" spans="2:21" ht="12.75"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</row>
    <row r="2686" spans="2:21" ht="12.75"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</row>
    <row r="2687" spans="2:21" ht="12.75"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</row>
    <row r="2688" spans="2:21" ht="12.75"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</row>
    <row r="2689" spans="2:21" ht="12.75"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</row>
    <row r="2690" spans="2:21" ht="12.75"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</row>
    <row r="2691" spans="2:21" ht="12.75"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</row>
    <row r="2692" spans="2:21" ht="12.75"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</row>
    <row r="2693" spans="2:21" ht="12.75"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</row>
    <row r="2694" spans="2:21" ht="12.75"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</row>
    <row r="2695" spans="2:21" ht="12.75"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</row>
    <row r="2696" spans="2:21" ht="12.75"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</row>
    <row r="2697" spans="2:21" ht="12.75"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</row>
    <row r="2698" spans="2:21" ht="12.75"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</row>
    <row r="2699" spans="2:21" ht="12.75"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</row>
    <row r="2700" spans="2:21" ht="12.75"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</row>
    <row r="2701" spans="2:21" ht="12.75"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</row>
    <row r="2702" spans="2:21" ht="12.75"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</row>
    <row r="2703" spans="2:21" ht="12.75"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</row>
    <row r="2704" spans="2:21" ht="12.75"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</row>
    <row r="2705" spans="2:21" ht="12.75"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</row>
    <row r="2706" spans="2:21" ht="12.75"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</row>
    <row r="2707" spans="2:21" ht="12.75"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</row>
    <row r="2708" spans="2:21" ht="12.75"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</row>
    <row r="2709" spans="2:21" ht="12.75"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</row>
    <row r="2710" spans="2:21" ht="12.75"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</row>
    <row r="2711" spans="2:21" ht="12.75"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</row>
    <row r="2712" spans="2:21" ht="12.75"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</row>
    <row r="2713" spans="2:21" ht="12.75"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</row>
    <row r="2714" spans="2:21" ht="12.75"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</row>
    <row r="2715" spans="2:21" ht="12.75"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</row>
    <row r="2716" spans="2:21" ht="12.75"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</row>
    <row r="2717" spans="2:21" ht="12.75"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</row>
    <row r="2718" spans="2:21" ht="12.75"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</row>
    <row r="2719" spans="2:21" ht="12.75"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</row>
    <row r="2720" spans="2:21" ht="12.75"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</row>
    <row r="2721" spans="2:21" ht="12.75"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</row>
    <row r="2722" spans="2:21" ht="12.75"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</row>
    <row r="2723" spans="2:21" ht="12.75"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</row>
    <row r="2724" spans="2:21" ht="12.75"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</row>
    <row r="2725" spans="2:21" ht="12.75"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</row>
    <row r="2726" spans="2:21" ht="12.75"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</row>
    <row r="2727" spans="2:21" ht="12.75"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</row>
    <row r="2728" spans="2:21" ht="12.75"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</row>
    <row r="2729" spans="2:21" ht="12.75"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</row>
    <row r="2730" spans="2:21" ht="12.75"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</row>
    <row r="2731" spans="2:21" ht="12.75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</row>
    <row r="2732" spans="2:21" ht="12.75"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</row>
    <row r="2733" spans="2:21" ht="12.75"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</row>
    <row r="2734" spans="2:21" ht="12.75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</row>
    <row r="2735" spans="2:21" ht="12.75"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</row>
    <row r="2736" spans="2:21" ht="12.75"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</row>
    <row r="2737" spans="2:21" ht="12.75"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</row>
    <row r="2738" spans="2:21" ht="12.75"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</row>
    <row r="2739" spans="2:21" ht="12.75"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</row>
    <row r="2740" spans="2:21" ht="12.75"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</row>
    <row r="2741" spans="2:21" ht="12.75"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</row>
    <row r="2742" spans="2:21" ht="12.75"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</row>
    <row r="2743" spans="2:21" ht="12.75"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</row>
    <row r="2744" spans="2:21" ht="12.75"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</row>
    <row r="2745" spans="2:21" ht="12.75"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</row>
    <row r="2746" spans="2:21" ht="12.75"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</row>
    <row r="2747" spans="2:21" ht="12.75"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</row>
    <row r="2748" spans="2:21" ht="12.75"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</row>
    <row r="2749" spans="2:21" ht="12.75"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</row>
    <row r="2750" spans="2:21" ht="12.75"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</row>
    <row r="2751" spans="2:21" ht="12.75"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</row>
    <row r="2752" spans="2:21" ht="12.75"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</row>
    <row r="2753" spans="2:21" ht="12.75"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</row>
    <row r="2754" spans="2:21" ht="12.75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</row>
    <row r="2755" spans="2:21" ht="12.75"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</row>
    <row r="2756" spans="2:21" ht="12.75"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</row>
    <row r="2757" spans="2:21" ht="12.75"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</row>
    <row r="2758" spans="2:21" ht="12.75"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</row>
    <row r="2759" spans="2:21" ht="12.75"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</row>
    <row r="2760" spans="2:21" ht="12.75"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</row>
    <row r="2761" spans="2:21" ht="12.75"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</row>
    <row r="2762" spans="2:21" ht="12.75"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</row>
    <row r="2763" spans="2:21" ht="12.75"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</row>
    <row r="2764" spans="2:21" ht="12.75"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</row>
    <row r="2765" spans="2:21" ht="12.75"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</row>
    <row r="2766" spans="2:21" ht="12.75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</row>
    <row r="2767" spans="2:21" ht="12.75"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</row>
    <row r="2768" spans="2:21" ht="12.75"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</row>
    <row r="2769" spans="2:21" ht="12.75"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</row>
    <row r="2770" spans="2:21" ht="12.75"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</row>
    <row r="2771" spans="2:21" ht="12.75"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</row>
    <row r="2772" spans="2:21" ht="12.75"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</row>
    <row r="2773" spans="2:21" ht="12.75"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</row>
    <row r="2774" spans="2:21" ht="12.75"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</row>
    <row r="2775" spans="2:21" ht="12.75"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</row>
    <row r="2776" spans="2:21" ht="12.75"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</row>
    <row r="2777" spans="2:21" ht="12.75"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</row>
    <row r="2778" spans="2:21" ht="12.75"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</row>
    <row r="2779" spans="2:21" ht="12.75"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</row>
    <row r="2780" spans="2:21" ht="12.75"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</row>
    <row r="2781" spans="2:21" ht="12.75"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</row>
    <row r="2782" spans="2:21" ht="12.75"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</row>
    <row r="2783" spans="2:21" ht="12.75"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</row>
    <row r="2784" spans="2:21" ht="12.75"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</row>
    <row r="2785" spans="2:21" ht="12.75"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</row>
    <row r="2786" spans="2:21" ht="12.75"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</row>
    <row r="2787" spans="2:21" ht="12.75"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</row>
    <row r="2788" spans="2:21" ht="12.75"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</row>
    <row r="2789" spans="2:21" ht="12.75"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</row>
    <row r="2790" spans="2:21" ht="12.75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</row>
    <row r="2791" spans="2:21" ht="12.75"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</row>
    <row r="2792" spans="2:21" ht="12.75"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</row>
    <row r="2793" spans="2:21" ht="12.75"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</row>
    <row r="2794" spans="2:21" ht="12.75"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</row>
    <row r="2795" spans="2:21" ht="12.75"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</row>
    <row r="2796" spans="2:21" ht="12.75"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</row>
    <row r="2797" spans="2:21" ht="12.75"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</row>
    <row r="2798" spans="2:21" ht="12.75"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</row>
    <row r="2799" spans="2:21" ht="12.75"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</row>
    <row r="2800" spans="2:21" ht="12.75"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</row>
    <row r="2801" spans="2:21" ht="12.75"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</row>
    <row r="2802" spans="2:21" ht="12.75"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</row>
    <row r="2803" spans="2:21" ht="12.75"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</row>
    <row r="2804" spans="2:21" ht="12.75"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</row>
    <row r="2805" spans="2:21" ht="12.75"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</row>
    <row r="2806" spans="2:21" ht="12.75"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</row>
    <row r="2807" spans="2:21" ht="12.75"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</row>
    <row r="2808" spans="2:21" ht="12.75"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</row>
    <row r="2809" spans="2:21" ht="12.75"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</row>
    <row r="2810" spans="2:21" ht="12.75"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</row>
    <row r="2811" spans="2:21" ht="12.75"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</row>
    <row r="2812" spans="2:21" ht="12.75"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</row>
    <row r="2813" spans="2:21" ht="12.75"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</row>
    <row r="2814" spans="2:21" ht="12.75"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</row>
    <row r="2815" spans="2:21" ht="12.75"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</row>
    <row r="2816" spans="2:21" ht="12.75"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</row>
    <row r="2817" spans="2:21" ht="12.75"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</row>
    <row r="2818" spans="2:21" ht="12.75"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</row>
    <row r="2819" spans="2:21" ht="12.75"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</row>
    <row r="2820" spans="2:21" ht="12.75"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</row>
    <row r="2821" spans="2:21" ht="12.75"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</row>
    <row r="2822" spans="2:21" ht="12.75"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</row>
    <row r="2823" spans="2:21" ht="12.75"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</row>
    <row r="2824" spans="2:21" ht="12.75"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</row>
    <row r="2825" spans="2:21" ht="12.75"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</row>
    <row r="2826" spans="2:21" ht="12.75"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</row>
    <row r="2827" spans="2:21" ht="12.75"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</row>
    <row r="2828" spans="2:21" ht="12.75"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</row>
    <row r="2829" spans="2:21" ht="12.75"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</row>
    <row r="2830" spans="2:21" ht="12.75"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</row>
    <row r="2831" spans="2:21" ht="12.75"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</row>
    <row r="2832" spans="2:21" ht="12.75"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</row>
    <row r="2833" spans="2:21" ht="12.75"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</row>
    <row r="2834" spans="2:21" ht="12.75"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</row>
    <row r="2835" spans="2:21" ht="12.75"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</row>
    <row r="2836" spans="2:21" ht="12.75"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</row>
    <row r="2837" spans="2:21" ht="12.75"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</row>
    <row r="2838" spans="2:21" ht="12.75"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</row>
    <row r="2839" spans="2:21" ht="12.75"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</row>
    <row r="2840" spans="2:21" ht="12.75"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</row>
    <row r="2841" spans="2:21" ht="12.75"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</row>
    <row r="2842" spans="2:21" ht="12.75"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</row>
    <row r="2843" spans="2:21" ht="12.75"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</row>
    <row r="2844" spans="2:21" ht="12.75"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</row>
    <row r="2845" spans="2:21" ht="12.75"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</row>
    <row r="2846" spans="2:21" ht="12.75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</row>
    <row r="2847" spans="2:21" ht="12.75"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</row>
    <row r="2848" spans="2:21" ht="12.75"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</row>
    <row r="2849" spans="2:21" ht="12.75"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</row>
    <row r="2850" spans="2:21" ht="12.75"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</row>
    <row r="2851" spans="2:21" ht="12.75"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</row>
    <row r="2852" spans="2:21" ht="12.75"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</row>
    <row r="2853" spans="2:21" ht="12.75"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</row>
    <row r="2854" spans="2:21" ht="12.75"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</row>
    <row r="2855" spans="2:21" ht="12.75"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</row>
    <row r="2856" spans="2:21" ht="12.75"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</row>
    <row r="2857" spans="2:21" ht="12.75"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</row>
    <row r="2858" spans="2:21" ht="12.75"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</row>
    <row r="2859" spans="2:21" ht="12.75"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</row>
    <row r="2860" spans="2:21" ht="12.75"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</row>
    <row r="2861" spans="2:21" ht="12.75"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</row>
    <row r="2862" spans="2:21" ht="12.75"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</row>
    <row r="2863" spans="2:21" ht="12.75"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</row>
    <row r="2864" spans="2:21" ht="12.75"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</row>
    <row r="2865" spans="2:21" ht="12.75"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</row>
    <row r="2866" spans="2:21" ht="12.75"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</row>
    <row r="2867" spans="2:21" ht="12.75"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</row>
    <row r="2868" spans="2:21" ht="12.75"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</row>
    <row r="2869" spans="2:21" ht="12.75"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</row>
    <row r="2870" spans="2:21" ht="12.75"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</row>
    <row r="2871" spans="2:21" ht="12.75"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</row>
    <row r="2872" spans="2:21" ht="12.75"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</row>
    <row r="2873" spans="2:21" ht="12.75"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</row>
    <row r="2874" spans="2:21" ht="12.75"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</row>
    <row r="2875" spans="2:21" ht="12.75"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</row>
    <row r="2876" spans="2:21" ht="12.75"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</row>
    <row r="2877" spans="2:21" ht="12.75"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</row>
    <row r="2878" spans="2:21" ht="12.75"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</row>
    <row r="2879" spans="2:21" ht="12.75"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</row>
    <row r="2880" spans="2:21" ht="12.75"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</row>
    <row r="2881" spans="2:21" ht="12.75"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</row>
    <row r="2882" spans="2:21" ht="12.75"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</row>
    <row r="2883" spans="2:21" ht="12.75"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</row>
    <row r="2884" spans="2:21" ht="12.75"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</row>
    <row r="2885" spans="2:21" ht="12.75"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</row>
    <row r="2886" spans="2:21" ht="12.75"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</row>
    <row r="2887" spans="2:21" ht="12.75"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</row>
    <row r="2888" spans="2:21" ht="12.75"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</row>
    <row r="2889" spans="2:21" ht="12.75"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</row>
    <row r="2890" spans="2:21" ht="12.75"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</row>
    <row r="2891" spans="2:21" ht="12.75"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</row>
    <row r="2892" spans="2:21" ht="12.75"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</row>
    <row r="2893" spans="2:21" ht="12.75"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</row>
    <row r="2894" spans="2:21" ht="12.75"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</row>
    <row r="2895" spans="2:21" ht="12.75"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</row>
    <row r="2896" spans="2:21" ht="12.75"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</row>
    <row r="2897" spans="2:21" ht="12.75"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</row>
    <row r="2898" spans="2:21" ht="12.75"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</row>
    <row r="2899" spans="2:21" ht="12.75"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</row>
    <row r="2900" spans="2:21" ht="12.75"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</row>
    <row r="2901" spans="2:21" ht="12.75"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</row>
    <row r="2902" spans="2:21" ht="12.75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</row>
    <row r="2903" spans="2:21" ht="12.75"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</row>
    <row r="2904" spans="2:21" ht="12.75"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</row>
    <row r="2905" spans="2:21" ht="12.75"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</row>
    <row r="2906" spans="2:21" ht="12.75"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</row>
    <row r="2907" spans="2:21" ht="12.75"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</row>
    <row r="2908" spans="2:21" ht="12.75"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</row>
    <row r="2909" spans="2:21" ht="12.75"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</row>
    <row r="2910" spans="2:21" ht="12.75"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</row>
    <row r="2911" spans="2:21" ht="12.75"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</row>
    <row r="2912" spans="2:21" ht="12.75"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</row>
    <row r="2913" spans="2:21" ht="12.75"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</row>
    <row r="2914" spans="2:21" ht="12.75"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</row>
    <row r="2915" spans="2:21" ht="12.75"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</row>
    <row r="2916" spans="2:21" ht="12.75"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</row>
    <row r="2917" spans="2:21" ht="12.75"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</row>
    <row r="2918" spans="2:21" ht="12.75"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</row>
    <row r="2919" spans="2:21" ht="12.75"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</row>
    <row r="2920" spans="2:21" ht="12.75"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</row>
    <row r="2921" spans="2:21" ht="12.75"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</row>
    <row r="2922" spans="2:21" ht="12.75"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</row>
    <row r="2923" spans="2:21" ht="12.75"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</row>
    <row r="2924" spans="2:21" ht="12.75"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</row>
    <row r="2925" spans="2:21" ht="12.75"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</row>
    <row r="2926" spans="2:21" ht="12.75"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</row>
    <row r="2927" spans="2:21" ht="12.75"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</row>
    <row r="2928" spans="2:21" ht="12.75"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</row>
    <row r="2929" spans="2:21" ht="12.75"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</row>
    <row r="2930" spans="2:21" ht="12.75"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</row>
    <row r="2931" spans="2:21" ht="12.75"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</row>
    <row r="2932" spans="2:21" ht="12.75"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</row>
    <row r="2933" spans="2:21" ht="12.75"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</row>
    <row r="2934" spans="2:21" ht="12.75"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</row>
    <row r="2935" spans="2:21" ht="12.75"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</row>
    <row r="2936" spans="2:21" ht="12.75"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</row>
    <row r="2937" spans="2:21" ht="12.75"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</row>
    <row r="2938" spans="2:21" ht="12.75"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</row>
    <row r="2939" spans="2:21" ht="12.75"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</row>
    <row r="2940" spans="2:21" ht="12.75"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</row>
    <row r="2941" spans="2:21" ht="12.75"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</row>
    <row r="2942" spans="2:21" ht="12.75"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</row>
    <row r="2943" spans="2:21" ht="12.75"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</row>
    <row r="2944" spans="2:21" ht="12.75"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</row>
    <row r="2945" spans="2:21" ht="12.75"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</row>
    <row r="2946" spans="2:21" ht="12.75"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</row>
    <row r="2947" spans="2:21" ht="12.75"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</row>
    <row r="2948" spans="2:21" ht="12.75"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</row>
    <row r="2949" spans="2:21" ht="12.75"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</row>
    <row r="2950" spans="2:21" ht="12.75"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</row>
    <row r="2951" spans="2:21" ht="12.75"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</row>
    <row r="2952" spans="2:21" ht="12.75"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</row>
    <row r="2953" spans="2:21" ht="12.75"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</row>
    <row r="2954" spans="2:21" ht="12.75"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</row>
    <row r="2955" spans="2:21" ht="12.75"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</row>
    <row r="2956" spans="2:21" ht="12.75"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</row>
    <row r="2957" spans="2:21" ht="12.75"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</row>
    <row r="2958" spans="2:21" ht="12.75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</row>
    <row r="2959" spans="2:21" ht="12.75"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</row>
    <row r="2960" spans="2:21" ht="12.75"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</row>
    <row r="2961" spans="2:21" ht="12.75"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</row>
    <row r="2962" spans="2:21" ht="12.75"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</row>
    <row r="2963" spans="2:21" ht="12.75"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</row>
    <row r="2964" spans="2:21" ht="12.75"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</row>
    <row r="2965" spans="2:21" ht="12.75"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</row>
    <row r="2966" spans="2:21" ht="12.75"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</row>
    <row r="2967" spans="2:21" ht="12.75"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</row>
    <row r="2968" spans="2:21" ht="12.75"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</row>
    <row r="2969" spans="2:21" ht="12.75"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</row>
    <row r="2970" spans="2:21" ht="12.75"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</row>
    <row r="2971" spans="2:21" ht="12.75"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</row>
    <row r="2972" spans="2:21" ht="12.75"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</row>
    <row r="2973" spans="2:21" ht="12.75"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</row>
    <row r="2974" spans="2:21" ht="12.75"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</row>
    <row r="2975" spans="2:21" ht="12.75"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</row>
    <row r="2976" spans="2:21" ht="12.75"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</row>
    <row r="2977" spans="2:21" ht="12.75"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</row>
    <row r="2978" spans="2:21" ht="12.75"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</row>
    <row r="2979" spans="2:21" ht="12.75"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</row>
    <row r="2980" spans="2:21" ht="12.75"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</row>
    <row r="2981" spans="2:21" ht="12.75"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</row>
    <row r="2982" spans="2:21" ht="12.75"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</row>
    <row r="2983" spans="2:21" ht="12.75"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</row>
    <row r="2984" spans="2:21" ht="12.75"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</row>
    <row r="2985" spans="2:21" ht="12.75"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</row>
    <row r="2986" spans="2:21" ht="12.75"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</row>
    <row r="2987" spans="2:21" ht="12.75"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</row>
    <row r="2988" spans="2:21" ht="12.75"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</row>
    <row r="2989" spans="2:21" ht="12.75"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</row>
    <row r="2990" spans="2:21" ht="12.75"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</row>
    <row r="2991" spans="2:21" ht="12.75"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</row>
    <row r="2992" spans="2:21" ht="12.75"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</row>
    <row r="2993" spans="2:21" ht="12.75"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</row>
    <row r="2994" spans="2:21" ht="12.75"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</row>
    <row r="2995" spans="2:21" ht="12.75"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</row>
    <row r="2996" spans="2:21" ht="12.75"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</row>
    <row r="2997" spans="2:21" ht="12.75"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</row>
    <row r="2998" spans="2:21" ht="12.75"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</row>
    <row r="2999" spans="2:21" ht="12.75"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</row>
    <row r="3000" spans="2:21" ht="12.75"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</row>
    <row r="3001" spans="2:21" ht="12.75"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</row>
    <row r="3002" spans="2:21" ht="12.75"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</row>
    <row r="3003" spans="2:21" ht="12.75"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</row>
    <row r="3004" spans="2:21" ht="12.75"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</row>
    <row r="3005" spans="2:21" ht="12.75"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</row>
    <row r="3006" spans="2:21" ht="12.75"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</row>
    <row r="3007" spans="2:21" ht="12.75"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</row>
    <row r="3008" spans="2:21" ht="12.75"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2:21" ht="12.75"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</row>
    <row r="3010" spans="2:21" ht="12.75"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</row>
    <row r="3011" spans="2:21" ht="12.75"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</row>
    <row r="3012" spans="2:21" ht="12.75"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</row>
    <row r="3013" spans="2:21" ht="12.75"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2:21" ht="12.75"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</row>
    <row r="3015" spans="2:21" ht="12.75"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</row>
    <row r="3016" spans="2:21" ht="12.75"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</row>
    <row r="3017" spans="2:21" ht="12.75"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</row>
    <row r="3018" spans="2:21" ht="12.75"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</row>
    <row r="3019" spans="2:21" ht="12.75"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2:21" ht="12.75"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</row>
    <row r="3021" spans="2:21" ht="12.75"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2:21" ht="12.75"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</row>
    <row r="3023" spans="2:21" ht="12.75"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</row>
    <row r="3024" spans="2:21" ht="12.75"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</row>
    <row r="3025" spans="2:21" ht="12.75"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</row>
    <row r="3026" spans="2:21" ht="12.75"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</row>
    <row r="3027" spans="2:21" ht="12.75"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</row>
    <row r="3028" spans="2:21" ht="12.75"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</row>
    <row r="3029" spans="2:21" ht="12.75"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</row>
    <row r="3030" spans="2:21" ht="12.75"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1" spans="2:21" ht="12.75"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</row>
    <row r="3032" spans="2:21" ht="12.75"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</row>
    <row r="3033" spans="2:21" ht="12.75"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2:21" ht="12.75"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</row>
    <row r="3035" spans="2:21" ht="12.75"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</row>
    <row r="3036" spans="2:21" ht="12.75"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</row>
    <row r="3037" spans="2:21" ht="12.75"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</row>
    <row r="3038" spans="2:21" ht="12.75"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</row>
    <row r="3039" spans="2:21" ht="12.75"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</row>
    <row r="3040" spans="2:21" ht="12.75"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</row>
    <row r="3041" spans="2:21" ht="12.75"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</row>
    <row r="3042" spans="2:21" ht="12.75"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</row>
    <row r="3043" spans="2:21" ht="12.75"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</row>
    <row r="3044" spans="2:21" ht="12.75"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</row>
    <row r="3045" spans="2:21" ht="12.75"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</row>
    <row r="3046" spans="2:21" ht="12.75"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</row>
    <row r="3047" spans="2:21" ht="12.75"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</row>
    <row r="3048" spans="2:21" ht="12.75"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</row>
    <row r="3049" spans="2:21" ht="12.75"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</row>
    <row r="3050" spans="2:21" ht="12.75"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</row>
    <row r="3051" spans="2:21" ht="12.75"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</row>
    <row r="3052" spans="2:21" ht="12.75"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</row>
    <row r="3053" spans="2:21" ht="12.75"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</row>
    <row r="3054" spans="2:21" ht="12.75"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</row>
    <row r="3055" spans="2:21" ht="12.75"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</row>
    <row r="3056" spans="2:21" ht="12.75"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</row>
    <row r="3057" spans="2:21" ht="12.75"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</row>
    <row r="3058" spans="2:21" ht="12.75"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</row>
    <row r="3059" spans="2:21" ht="12.75"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</row>
    <row r="3060" spans="2:21" ht="12.75"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</row>
    <row r="3061" spans="2:21" ht="12.75"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</row>
    <row r="3062" spans="2:21" ht="12.75"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</row>
    <row r="3063" spans="2:21" ht="12.75"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</row>
    <row r="3064" spans="2:21" ht="12.75"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</row>
    <row r="3065" spans="2:21" ht="12.75"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</row>
    <row r="3066" spans="2:21" ht="12.75"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</row>
    <row r="3067" spans="2:21" ht="12.75"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</row>
    <row r="3068" spans="2:21" ht="12.75"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</row>
    <row r="3069" spans="2:21" ht="12.75"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</row>
    <row r="3070" spans="2:21" ht="12.75"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</row>
    <row r="3071" spans="2:21" ht="12.75"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</row>
    <row r="3072" spans="2:21" ht="12.75"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</row>
    <row r="3073" spans="2:21" ht="12.75"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</row>
    <row r="3074" spans="2:21" ht="12.75"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</row>
    <row r="3075" spans="2:21" ht="12.75"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</row>
    <row r="3076" spans="2:21" ht="12.75"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</row>
    <row r="3077" spans="2:21" ht="12.75"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</row>
    <row r="3078" spans="2:21" ht="12.75"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</row>
    <row r="3079" spans="2:21" ht="12.75"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</row>
    <row r="3080" spans="2:21" ht="12.75"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</row>
    <row r="3081" spans="2:21" ht="12.75"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</row>
    <row r="3082" spans="2:21" ht="12.75"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</row>
    <row r="3083" spans="2:21" ht="12.75"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</row>
    <row r="3084" spans="2:21" ht="12.75"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</row>
    <row r="3085" spans="2:21" ht="12.75"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</row>
    <row r="3086" spans="2:21" ht="12.75"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</row>
    <row r="3087" spans="2:21" ht="12.75"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</row>
    <row r="3088" spans="2:21" ht="12.75"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</row>
    <row r="3089" spans="2:21" ht="12.75"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</row>
    <row r="3090" spans="2:21" ht="12.75"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</row>
    <row r="3091" spans="2:21" ht="12.75"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</row>
    <row r="3092" spans="2:21" ht="12.75"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</row>
    <row r="3093" spans="2:21" ht="12.75"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</row>
    <row r="3094" spans="2:21" ht="12.75"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</row>
    <row r="3095" spans="2:21" ht="12.75"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</row>
    <row r="3096" spans="2:21" ht="12.75"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</row>
    <row r="3097" spans="2:21" ht="12.75"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</row>
    <row r="3098" spans="2:21" ht="12.75"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</row>
    <row r="3099" spans="2:21" ht="12.75"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</row>
    <row r="3100" spans="2:21" ht="12.75"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</row>
    <row r="3101" spans="2:21" ht="12.75"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</row>
    <row r="3102" spans="2:21" ht="12.75"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</row>
    <row r="3103" spans="2:21" ht="12.75"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</row>
    <row r="3104" spans="2:21" ht="12.75"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</row>
    <row r="3105" spans="2:21" ht="12.75"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</row>
    <row r="3106" spans="2:21" ht="12.75"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</row>
    <row r="3107" spans="2:21" ht="12.75"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</row>
    <row r="3108" spans="2:21" ht="12.75"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</row>
    <row r="3109" spans="2:21" ht="12.75"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</row>
    <row r="3110" spans="2:21" ht="12.75"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</row>
    <row r="3111" spans="2:21" ht="12.75"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</row>
    <row r="3112" spans="2:21" ht="12.75"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</row>
    <row r="3113" spans="2:21" ht="12.75"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</row>
    <row r="3114" spans="2:21" ht="12.75"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</row>
    <row r="3115" spans="2:21" ht="12.75"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</row>
    <row r="3116" spans="2:21" ht="12.75"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</row>
    <row r="3117" spans="2:21" ht="12.75"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</row>
    <row r="3118" spans="2:21" ht="12.75"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</row>
    <row r="3119" spans="2:21" ht="12.75"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</row>
    <row r="3120" spans="2:21" ht="12.75"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</row>
    <row r="3121" spans="2:21" ht="12.75"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</row>
    <row r="3122" spans="2:21" ht="12.75"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</row>
    <row r="3123" spans="2:21" ht="12.75"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</row>
    <row r="3124" spans="2:21" ht="12.75"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</row>
    <row r="3125" spans="2:21" ht="12.75"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</row>
    <row r="3126" spans="2:21" ht="12.75"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</row>
    <row r="3127" spans="2:21" ht="12.75"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</row>
    <row r="3128" spans="2:21" ht="12.75"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</row>
    <row r="3129" spans="2:21" ht="12.75"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</row>
    <row r="3130" spans="2:21" ht="12.75"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</row>
    <row r="3131" spans="2:21" ht="12.75"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</row>
    <row r="3132" spans="2:21" ht="12.75"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</row>
    <row r="3133" spans="2:21" ht="12.75"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</row>
    <row r="3134" spans="2:21" ht="12.75"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</row>
    <row r="3135" spans="2:21" ht="12.75"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</row>
    <row r="3136" spans="2:21" ht="12.75"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</row>
    <row r="3137" spans="2:21" ht="12.75"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</row>
    <row r="3138" spans="2:21" ht="12.75"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</row>
    <row r="3139" spans="2:21" ht="12.75"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</row>
    <row r="3140" spans="2:21" ht="12.75"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</row>
    <row r="3141" spans="2:21" ht="12.75"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</row>
    <row r="3142" spans="2:21" ht="12.75"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</row>
    <row r="3143" spans="2:21" ht="12.75"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</row>
    <row r="3144" spans="2:21" ht="12.75"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</row>
    <row r="3145" spans="2:21" ht="12.75"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</row>
    <row r="3146" spans="2:21" ht="12.75"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</row>
    <row r="3147" spans="2:21" ht="12.75"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</row>
    <row r="3148" spans="2:21" ht="12.75"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</row>
    <row r="3149" spans="2:21" ht="12.75"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</row>
    <row r="3150" spans="2:21" ht="12.75"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</row>
    <row r="3151" spans="2:21" ht="12.75"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</row>
    <row r="3152" spans="2:21" ht="12.75"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</row>
    <row r="3153" spans="2:21" ht="12.75"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</row>
    <row r="3154" spans="2:21" ht="12.75"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</row>
    <row r="3155" spans="2:21" ht="12.75"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</row>
    <row r="3156" spans="2:21" ht="12.75"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</row>
    <row r="3157" spans="2:21" ht="12.75"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</row>
    <row r="3158" spans="2:21" ht="12.75"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</row>
    <row r="3159" spans="2:21" ht="12.75"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</row>
    <row r="3160" spans="2:21" ht="12.75"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</row>
    <row r="3161" spans="2:21" ht="12.75"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</row>
    <row r="3162" spans="2:21" ht="12.75"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</row>
    <row r="3163" spans="2:21" ht="12.75"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</row>
    <row r="3164" spans="2:21" ht="12.75"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</row>
    <row r="3165" spans="2:21" ht="12.75"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</row>
    <row r="3166" spans="2:21" ht="12.75"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</row>
    <row r="3167" spans="2:21" ht="12.75"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</row>
    <row r="3168" spans="2:21" ht="12.75"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</row>
    <row r="3169" spans="2:21" ht="12.75"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</row>
    <row r="3170" spans="2:21" ht="12.75"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</row>
    <row r="3171" spans="2:21" ht="12.75"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</row>
    <row r="3172" spans="2:21" ht="12.75"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</row>
    <row r="3173" spans="2:21" ht="12.75"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</row>
    <row r="3174" spans="2:21" ht="12.75"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</row>
    <row r="3175" spans="2:21" ht="12.75"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</row>
    <row r="3176" spans="2:21" ht="12.75"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</row>
    <row r="3177" spans="2:21" ht="12.75"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</row>
    <row r="3178" spans="2:21" ht="12.75"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</row>
    <row r="3179" spans="2:21" ht="12.75"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</row>
    <row r="3180" spans="2:21" ht="12.75"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</row>
    <row r="3181" spans="2:21" ht="12.75"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</row>
    <row r="3182" spans="2:21" ht="12.75"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</row>
    <row r="3183" spans="2:21" ht="12.75"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</row>
    <row r="3184" spans="2:21" ht="12.75"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</row>
    <row r="3185" spans="2:21" ht="12.75"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</row>
    <row r="3186" spans="2:21" ht="12.75"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</row>
    <row r="3187" spans="2:21" ht="12.75"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</row>
    <row r="3188" spans="2:21" ht="12.75"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</row>
    <row r="3189" spans="2:21" ht="12.75"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</row>
    <row r="3190" spans="2:21" ht="12.75"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</row>
    <row r="3191" spans="2:21" ht="12.75"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</row>
    <row r="3192" spans="2:21" ht="12.75"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</row>
    <row r="3193" spans="2:21" ht="12.75"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</row>
    <row r="3194" spans="2:21" ht="12.75"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</row>
    <row r="3195" spans="2:21" ht="12.75"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</row>
    <row r="3196" spans="2:21" ht="12.75"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</row>
    <row r="3197" spans="2:21" ht="12.75"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</row>
    <row r="3198" spans="2:21" ht="12.75"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</row>
    <row r="3199" spans="2:21" ht="12.75"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</row>
    <row r="3200" spans="2:21" ht="12.75"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</row>
    <row r="3201" spans="2:21" ht="12.75"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</row>
    <row r="3202" spans="2:21" ht="12.75"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</row>
    <row r="3203" spans="2:21" ht="12.75"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</row>
    <row r="3204" spans="2:21" ht="12.75"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</row>
    <row r="3205" spans="2:21" ht="12.75"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</row>
    <row r="3206" spans="2:21" ht="12.75"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</row>
    <row r="3207" spans="2:21" ht="12.75"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</row>
    <row r="3208" spans="2:21" ht="12.75"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</row>
    <row r="3209" spans="2:21" ht="12.75"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</row>
    <row r="3210" spans="2:21" ht="12.75"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</row>
    <row r="3211" spans="2:21" ht="12.75"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</row>
    <row r="3212" spans="2:21" ht="12.75"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</row>
    <row r="3213" spans="2:21" ht="12.75"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</row>
    <row r="3214" spans="2:21" ht="12.75"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</row>
    <row r="3215" spans="2:21" ht="12.75"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</row>
    <row r="3216" spans="2:21" ht="12.75"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</row>
    <row r="3217" spans="2:21" ht="12.75"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</row>
    <row r="3218" spans="2:21" ht="12.75"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</row>
    <row r="3219" spans="2:21" ht="12.75"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</row>
    <row r="3220" spans="2:21" ht="12.75"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</row>
    <row r="3221" spans="2:21" ht="12.75"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</row>
    <row r="3222" spans="2:21" ht="12.75"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</row>
    <row r="3223" spans="2:21" ht="12.75"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</row>
    <row r="3224" spans="2:21" ht="12.75"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</row>
    <row r="3225" spans="2:21" ht="12.75"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</row>
    <row r="3226" spans="2:21" ht="12.75"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</row>
    <row r="3227" spans="2:21" ht="12.75"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</row>
    <row r="3228" spans="2:21" ht="12.75"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</row>
    <row r="3229" spans="2:21" ht="12.75"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</row>
    <row r="3230" spans="2:21" ht="12.75"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</row>
    <row r="3231" spans="2:21" ht="12.75"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</row>
    <row r="3232" spans="2:21" ht="12.75"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</row>
    <row r="3233" spans="2:21" ht="12.75"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</row>
    <row r="3234" spans="2:21" ht="12.75"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</row>
    <row r="3235" spans="2:21" ht="12.75"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</row>
    <row r="3236" spans="2:21" ht="12.75"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</row>
    <row r="3237" spans="2:21" ht="12.75"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</row>
    <row r="3238" spans="2:21" ht="12.75"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</row>
    <row r="3239" spans="2:21" ht="12.75"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</row>
    <row r="3240" spans="2:21" ht="12.75"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</row>
    <row r="3241" spans="2:21" ht="12.75"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</row>
    <row r="3242" spans="2:21" ht="12.75"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</row>
    <row r="3243" spans="2:21" ht="12.75"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</row>
    <row r="3244" spans="2:21" ht="12.75"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</row>
    <row r="3245" spans="2:21" ht="12.75"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</row>
    <row r="3246" spans="2:21" ht="12.75"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</row>
    <row r="3247" spans="2:21" ht="12.75"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</row>
    <row r="3248" spans="2:21" ht="12.75"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</row>
    <row r="3249" spans="2:21" ht="12.75"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</row>
    <row r="3250" spans="2:21" ht="12.75"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</row>
    <row r="3251" spans="2:21" ht="12.75"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</row>
    <row r="3252" spans="2:21" ht="12.75"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</row>
    <row r="3253" spans="2:21" ht="12.75"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</row>
    <row r="3254" spans="2:21" ht="12.75"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</row>
    <row r="3255" spans="2:21" ht="12.75"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</row>
    <row r="3256" spans="2:21" ht="12.75"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</row>
    <row r="3257" spans="2:21" ht="12.75"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</row>
    <row r="3258" spans="2:21" ht="12.75"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</row>
    <row r="3259" spans="2:21" ht="12.75"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</row>
    <row r="3260" spans="2:21" ht="12.75"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</row>
    <row r="3261" spans="2:21" ht="12.75"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</row>
    <row r="3262" spans="2:21" ht="12.75"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</row>
    <row r="3263" spans="2:21" ht="12.75"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</row>
    <row r="3264" spans="2:21" ht="12.75"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</row>
    <row r="3265" spans="2:21" ht="12.75"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</row>
    <row r="3266" spans="2:21" ht="12.75"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</row>
    <row r="3267" spans="2:21" ht="12.75"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</row>
    <row r="3268" spans="2:21" ht="12.75"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</row>
    <row r="3269" spans="2:21" ht="12.75"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</row>
    <row r="3270" spans="2:21" ht="12.75"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</row>
    <row r="3271" spans="2:21" ht="12.75"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</row>
    <row r="3272" spans="2:21" ht="12.75"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</row>
    <row r="3273" spans="2:21" ht="12.75"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</row>
    <row r="3274" spans="2:21" ht="12.75"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</row>
    <row r="3275" spans="2:21" ht="12.75"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</row>
    <row r="3276" spans="2:21" ht="12.75"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</row>
    <row r="3277" spans="2:21" ht="12.75"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</row>
    <row r="3278" spans="2:21" ht="12.75"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</row>
    <row r="3279" spans="2:21" ht="12.75"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</row>
    <row r="3280" spans="2:21" ht="12.75"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</row>
    <row r="3281" spans="2:21" ht="12.75"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</row>
    <row r="3282" spans="2:21" ht="12.75"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</row>
    <row r="3283" spans="2:21" ht="12.75"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</row>
    <row r="3284" spans="2:21" ht="12.75"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</row>
    <row r="3285" spans="2:21" ht="12.75"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</row>
    <row r="3286" spans="2:21" ht="12.75"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</row>
    <row r="3287" spans="2:21" ht="12.75"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</row>
    <row r="3288" spans="2:21" ht="12.75"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</row>
    <row r="3289" spans="2:21" ht="12.75"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</row>
    <row r="3290" spans="2:21" ht="12.75"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</row>
    <row r="3291" spans="2:21" ht="12.75"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</row>
    <row r="3292" spans="2:21" ht="12.75"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</row>
    <row r="3293" spans="2:21" ht="12.75"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</row>
    <row r="3294" spans="2:21" ht="12.75"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</row>
    <row r="3295" spans="2:21" ht="12.75"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</row>
    <row r="3296" spans="2:21" ht="12.75"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</row>
    <row r="3297" spans="2:21" ht="12.75"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</row>
    <row r="3298" spans="2:21" ht="12.75"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</row>
    <row r="3299" spans="2:21" ht="12.75"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</row>
    <row r="3300" spans="2:21" ht="12.75"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</row>
    <row r="3301" spans="2:21" ht="12.75"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</row>
    <row r="3302" spans="2:21" ht="12.75"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</row>
    <row r="3303" spans="2:21" ht="12.75"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</row>
    <row r="3304" spans="2:21" ht="12.75"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</row>
    <row r="3305" spans="2:21" ht="12.75"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</row>
    <row r="3306" spans="2:21" ht="12.75"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</row>
    <row r="3307" spans="2:21" ht="12.75"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</row>
    <row r="3308" spans="2:21" ht="12.75"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</row>
    <row r="3309" spans="2:21" ht="12.75"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</row>
    <row r="3310" spans="2:21" ht="12.75"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</row>
    <row r="3311" spans="2:21" ht="12.75"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</row>
    <row r="3312" spans="2:21" ht="12.75"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</row>
    <row r="3313" spans="2:21" ht="12.75"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</row>
    <row r="3314" spans="2:21" ht="12.75"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</row>
    <row r="3315" spans="2:21" ht="12.75"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</row>
    <row r="3316" spans="2:21" ht="12.75"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</row>
    <row r="3317" spans="2:21" ht="12.75"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</row>
    <row r="3318" spans="2:21" ht="12.75"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</row>
    <row r="3319" spans="2:21" ht="12.75"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</row>
    <row r="3320" spans="2:21" ht="12.75"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</row>
    <row r="3321" spans="2:21" ht="12.75"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</row>
    <row r="3322" spans="2:21" ht="12.75"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</row>
    <row r="3323" spans="2:21" ht="12.75"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</row>
    <row r="3324" spans="2:21" ht="12.75"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</row>
    <row r="3325" spans="2:21" ht="12.75"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</row>
    <row r="3326" spans="2:21" ht="12.75"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</row>
    <row r="3327" spans="2:21" ht="12.75"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</row>
    <row r="3328" spans="2:21" ht="12.75"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</row>
    <row r="3329" spans="2:21" ht="12.75"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</row>
    <row r="3330" spans="2:21" ht="12.75"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</row>
    <row r="3331" spans="2:21" ht="12.75"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</row>
    <row r="3332" spans="2:21" ht="12.75"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</row>
    <row r="3333" spans="2:21" ht="12.75"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</row>
    <row r="3334" spans="2:21" ht="12.75"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</row>
    <row r="3335" spans="2:21" ht="12.75"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</row>
    <row r="3336" spans="2:21" ht="12.75"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</row>
    <row r="3337" spans="2:21" ht="12.75"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</row>
    <row r="3338" spans="2:21" ht="12.75"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</row>
    <row r="3339" spans="2:21" ht="12.75"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</row>
    <row r="3340" spans="2:21" ht="12.75"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</row>
    <row r="3341" spans="2:21" ht="12.75"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</row>
    <row r="3342" spans="2:21" ht="12.75"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</row>
    <row r="3343" spans="2:21" ht="12.75"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</row>
    <row r="3344" spans="2:21" ht="12.75"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</row>
    <row r="3345" spans="2:21" ht="12.75"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</row>
    <row r="3346" spans="2:21" ht="12.75"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</row>
    <row r="3347" spans="2:21" ht="12.75"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</row>
    <row r="3348" spans="2:21" ht="12.75"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</row>
    <row r="3349" spans="2:21" ht="12.75"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</row>
    <row r="3350" spans="2:21" ht="12.75"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</row>
    <row r="3351" spans="2:21" ht="12.75"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</row>
    <row r="3352" spans="2:21" ht="12.75"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</row>
    <row r="3353" spans="2:21" ht="12.75"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</row>
    <row r="3354" spans="2:21" ht="12.75"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</row>
    <row r="3355" spans="2:21" ht="12.75"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</row>
    <row r="3356" spans="2:21" ht="12.75"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</row>
    <row r="3357" spans="2:21" ht="12.75"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</row>
    <row r="3358" spans="2:21" ht="12.75"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</row>
    <row r="3359" spans="2:21" ht="12.75"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</row>
    <row r="3360" spans="2:21" ht="12.75"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</row>
    <row r="3361" spans="2:21" ht="12.75"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</row>
    <row r="3362" spans="2:21" ht="12.75"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</row>
    <row r="3363" spans="2:21" ht="12.75"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</row>
    <row r="3364" spans="2:21" ht="12.75"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</row>
    <row r="3365" spans="2:21" ht="12.75"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</row>
    <row r="3366" spans="2:21" ht="12.75"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</row>
    <row r="3367" spans="2:21" ht="12.75"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</row>
    <row r="3368" spans="2:21" ht="12.75"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</row>
    <row r="3369" spans="2:21" ht="12.75"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</row>
    <row r="3370" spans="2:21" ht="12.75"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</row>
    <row r="3371" spans="2:21" ht="12.75"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</row>
    <row r="3372" spans="2:21" ht="12.75"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</row>
    <row r="3373" spans="2:21" ht="12.75"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</row>
    <row r="3374" spans="2:21" ht="12.75"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</row>
    <row r="3375" spans="2:21" ht="12.75"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</row>
    <row r="3376" spans="2:21" ht="12.75"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</row>
    <row r="3377" spans="2:21" ht="12.75"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</row>
    <row r="3378" spans="2:21" ht="12.75"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</row>
    <row r="3379" spans="2:21" ht="12.75"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</row>
    <row r="3380" spans="2:21" ht="12.75"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</row>
    <row r="3381" spans="2:21" ht="12.75"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</row>
    <row r="3382" spans="2:21" ht="12.75"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</row>
    <row r="3383" spans="2:21" ht="12.75"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</row>
    <row r="3384" spans="2:21" ht="12.75"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</row>
    <row r="3385" spans="2:21" ht="12.75"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</row>
    <row r="3386" spans="2:21" ht="12.75"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</row>
    <row r="3387" spans="2:21" ht="12.75"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</row>
    <row r="3388" spans="2:21" ht="12.75"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</row>
    <row r="3389" spans="2:21" ht="12.75"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</row>
    <row r="3390" spans="2:21" ht="12.75"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</row>
    <row r="3391" spans="2:21" ht="12.75"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</row>
    <row r="3392" spans="2:21" ht="12.75"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</row>
    <row r="3393" spans="2:21" ht="12.75"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</row>
    <row r="3394" spans="2:21" ht="12.75"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</row>
    <row r="3395" spans="2:21" ht="12.75"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</row>
    <row r="3396" spans="2:21" ht="12.75"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</row>
    <row r="3397" spans="2:21" ht="12.75"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</row>
    <row r="3398" spans="2:21" ht="12.75"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</row>
    <row r="3399" spans="2:21" ht="12.75"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</row>
    <row r="3400" spans="2:21" ht="12.75"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</row>
    <row r="3401" spans="2:21" ht="12.75"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</row>
    <row r="3402" spans="2:21" ht="12.75"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</row>
    <row r="3403" spans="2:21" ht="12.75"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</row>
    <row r="3404" spans="2:21" ht="12.75"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</row>
    <row r="3405" spans="2:21" ht="12.75"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</row>
    <row r="3406" spans="2:21" ht="12.75"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</row>
    <row r="3407" spans="2:21" ht="12.75"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</row>
    <row r="3408" spans="2:21" ht="12.75"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</row>
    <row r="3409" spans="2:21" ht="12.75"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</row>
    <row r="3410" spans="2:21" ht="12.75"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</row>
    <row r="3411" spans="2:21" ht="12.75"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</row>
    <row r="3412" spans="2:21" ht="12.75"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</row>
    <row r="3413" spans="2:21" ht="12.75"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</row>
    <row r="3414" spans="2:21" ht="12.75"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</row>
    <row r="3415" spans="2:21" ht="12.75"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</row>
    <row r="3416" spans="2:21" ht="12.75"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</row>
    <row r="3417" spans="2:21" ht="12.75"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</row>
    <row r="3418" spans="2:21" ht="12.75"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</row>
    <row r="3419" spans="2:21" ht="12.75"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</row>
    <row r="3420" spans="2:21" ht="12.75"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</row>
    <row r="3421" spans="2:21" ht="12.75"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</row>
    <row r="3422" spans="2:21" ht="12.75"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</row>
    <row r="3423" spans="2:21" ht="12.75"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</row>
    <row r="3424" spans="2:21" ht="12.75"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</row>
    <row r="3425" spans="2:21" ht="12.75"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</row>
    <row r="3426" spans="2:21" ht="12.75"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</row>
    <row r="3427" spans="2:21" ht="12.75"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</row>
    <row r="3428" spans="2:21" ht="12.75"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</row>
    <row r="3429" spans="2:21" ht="12.75"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</row>
    <row r="3430" spans="2:21" ht="12.75"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</row>
    <row r="3431" spans="2:21" ht="12.75"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</row>
    <row r="3432" spans="2:21" ht="12.75"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</row>
    <row r="3433" spans="2:21" ht="12.75"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</row>
    <row r="3434" spans="2:21" ht="12.75"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</row>
    <row r="3435" spans="2:21" ht="12.75"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</row>
    <row r="3436" spans="2:21" ht="12.75"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</row>
    <row r="3437" spans="2:21" ht="12.75"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</row>
    <row r="3438" spans="2:21" ht="12.75"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</row>
    <row r="3439" spans="2:21" ht="12.75"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</row>
    <row r="3440" spans="2:21" ht="12.75"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</row>
    <row r="3441" spans="2:21" ht="12.75"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</row>
    <row r="3442" spans="2:21" ht="12.75"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</row>
    <row r="3443" spans="2:21" ht="12.75"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</row>
    <row r="3444" spans="2:21" ht="12.75"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</row>
    <row r="3445" spans="2:21" ht="12.75"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</row>
    <row r="3446" spans="2:21" ht="12.75"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</row>
    <row r="3447" spans="2:21" ht="12.75"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</row>
    <row r="3448" spans="2:21" ht="12.75"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</row>
    <row r="3449" spans="2:21" ht="12.75"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</row>
    <row r="3450" spans="2:21" ht="12.75"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</row>
    <row r="3451" spans="2:21" ht="12.75"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</row>
    <row r="3452" spans="2:21" ht="12.75"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</row>
    <row r="3453" spans="2:21" ht="12.75"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</row>
    <row r="3454" spans="2:21" ht="12.75"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</row>
    <row r="3455" spans="2:21" ht="12.75"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</row>
    <row r="3456" spans="2:21" ht="12.75"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</row>
    <row r="3457" spans="2:21" ht="12.75"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</row>
    <row r="3458" spans="2:21" ht="12.75"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</row>
    <row r="3459" spans="2:21" ht="12.75"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</row>
    <row r="3460" spans="2:21" ht="12.75"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</row>
    <row r="3461" spans="2:21" ht="12.75"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</row>
    <row r="3462" spans="2:21" ht="12.75"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</row>
    <row r="3463" spans="2:21" ht="12.75"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</row>
    <row r="3464" spans="2:21" ht="12.75"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</row>
    <row r="3465" spans="2:21" ht="12.75"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</row>
    <row r="3466" spans="2:21" ht="12.75"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</row>
    <row r="3467" spans="2:21" ht="12.75"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</row>
    <row r="3468" spans="2:21" ht="12.75"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</row>
    <row r="3469" spans="2:21" ht="12.75"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</row>
    <row r="3470" spans="2:21" ht="12.75"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</row>
    <row r="3471" spans="2:21" ht="12.75"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</row>
    <row r="3472" spans="2:21" ht="12.75"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</row>
    <row r="3473" spans="2:21" ht="12.75"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</row>
    <row r="3474" spans="2:21" ht="12.75"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</row>
    <row r="3475" spans="2:21" ht="12.75"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</row>
    <row r="3476" spans="2:21" ht="12.75"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</row>
    <row r="3477" spans="2:21" ht="12.75"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</row>
    <row r="3478" spans="2:21" ht="12.75"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</row>
    <row r="3479" spans="2:21" ht="12.75"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</row>
    <row r="3480" spans="2:21" ht="12.75"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</row>
    <row r="3481" spans="2:21" ht="12.75"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</row>
    <row r="3482" spans="2:21" ht="12.75"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</row>
    <row r="3483" spans="2:21" ht="12.75"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</row>
    <row r="3484" spans="2:21" ht="12.75"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</row>
    <row r="3485" spans="2:21" ht="12.75"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</row>
    <row r="3486" spans="2:21" ht="12.75"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</row>
    <row r="3487" spans="2:21" ht="12.75"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</row>
    <row r="3488" spans="2:21" ht="12.75"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</row>
    <row r="3489" spans="2:21" ht="12.75"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</row>
    <row r="3490" spans="2:21" ht="12.75"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</row>
    <row r="3491" spans="2:21" ht="12.75"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</row>
    <row r="3492" spans="2:21" ht="12.75"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</row>
    <row r="3493" spans="2:21" ht="12.75"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</row>
    <row r="3494" spans="2:21" ht="12.75"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</row>
    <row r="3495" spans="2:21" ht="12.75"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</row>
    <row r="3496" spans="2:21" ht="12.75"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</row>
    <row r="3497" spans="2:21" ht="12.75"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</row>
    <row r="3498" spans="2:21" ht="12.75"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</row>
    <row r="3499" spans="2:21" ht="12.75"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</row>
    <row r="3500" spans="2:21" ht="12.75"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</row>
    <row r="3501" spans="2:21" ht="12.75"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</row>
    <row r="3502" spans="2:21" ht="12.75"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</row>
    <row r="3503" spans="2:21" ht="12.75"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</row>
    <row r="3504" spans="2:21" ht="12.75"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</row>
    <row r="3505" spans="2:21" ht="12.75"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</row>
    <row r="3506" spans="2:21" ht="12.75"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</row>
    <row r="3507" spans="2:21" ht="12.75"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</row>
    <row r="3508" spans="2:21" ht="12.75"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</row>
    <row r="3509" spans="2:21" ht="12.75"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</row>
    <row r="3510" spans="2:21" ht="12.75"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</row>
    <row r="3511" spans="2:21" ht="12.75"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</row>
    <row r="3512" spans="2:21" ht="12.75"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</row>
    <row r="3513" spans="2:21" ht="12.75"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</row>
    <row r="3514" spans="2:21" ht="12.75"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</row>
    <row r="3515" spans="2:21" ht="12.75"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</row>
    <row r="3516" spans="2:21" ht="12.75"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</row>
    <row r="3517" spans="2:21" ht="12.75"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</row>
    <row r="3518" spans="2:21" ht="12.75"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</row>
    <row r="3519" spans="2:21" ht="12.75"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</row>
    <row r="3520" spans="2:21" ht="12.75"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</row>
    <row r="3521" spans="2:21" ht="12.75"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</row>
    <row r="3522" spans="2:21" ht="12.75"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</row>
    <row r="3523" spans="2:21" ht="12.75"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</row>
    <row r="3524" spans="2:21" ht="12.75"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</row>
    <row r="3525" spans="2:21" ht="12.75"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</row>
    <row r="3526" spans="2:21" ht="12.75"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</row>
    <row r="3527" spans="2:21" ht="12.75"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</row>
    <row r="3528" spans="2:21" ht="12.75"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</row>
    <row r="3529" spans="2:21" ht="12.75"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</row>
    <row r="3530" spans="2:21" ht="12.75"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</row>
    <row r="3531" spans="2:21" ht="12.75"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</row>
    <row r="3532" spans="2:21" ht="12.75"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</row>
    <row r="3533" spans="2:21" ht="12.75"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</row>
    <row r="3534" spans="2:21" ht="12.75"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</row>
    <row r="3535" spans="2:21" ht="12.75"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</row>
    <row r="3536" spans="2:21" ht="12.75"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</row>
    <row r="3537" spans="2:21" ht="12.75"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</row>
    <row r="3538" spans="2:21" ht="12.75"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</row>
    <row r="3539" spans="2:21" ht="12.75"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</row>
    <row r="3540" spans="2:21" ht="12.75"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</row>
    <row r="3541" spans="2:21" ht="12.75"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</row>
    <row r="3542" spans="2:21" ht="12.75"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</row>
    <row r="3543" spans="2:21" ht="12.75"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</row>
    <row r="3544" spans="2:21" ht="12.75"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</row>
    <row r="3545" spans="2:21" ht="12.75"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</row>
    <row r="3546" spans="2:21" ht="12.75"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</row>
    <row r="3547" spans="2:21" ht="12.75"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</row>
    <row r="3548" spans="2:21" ht="12.75"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</row>
    <row r="3549" spans="2:21" ht="12.75"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</row>
    <row r="3550" spans="2:21" ht="12.75"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</row>
    <row r="3551" spans="2:21" ht="12.75"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</row>
    <row r="3552" spans="2:21" ht="12.75"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</row>
    <row r="3553" spans="2:21" ht="12.75"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</row>
    <row r="3554" spans="2:21" ht="12.75"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</row>
    <row r="3555" spans="2:21" ht="12.75"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</row>
    <row r="3556" spans="2:21" ht="12.75"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</row>
    <row r="3557" spans="2:21" ht="12.75"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</row>
    <row r="3558" spans="2:21" ht="12.75"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</row>
    <row r="3559" spans="2:21" ht="12.75"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</row>
    <row r="3560" spans="2:21" ht="12.75"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</row>
    <row r="3561" spans="2:21" ht="12.75"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</row>
    <row r="3562" spans="2:21" ht="12.75"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</row>
    <row r="3563" spans="2:21" ht="12.75"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</row>
    <row r="3564" spans="2:21" ht="12.75"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</row>
    <row r="3565" spans="2:21" ht="12.75"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</row>
    <row r="3566" spans="2:21" ht="12.75"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</row>
    <row r="3567" spans="2:21" ht="12.75"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</row>
    <row r="3568" spans="2:21" ht="12.75"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</row>
    <row r="3569" spans="2:21" ht="12.75"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</row>
    <row r="3570" spans="2:21" ht="12.75"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</row>
    <row r="3571" spans="2:21" ht="12.75"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</row>
    <row r="3572" spans="2:21" ht="12.75"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</row>
    <row r="3573" spans="2:21" ht="12.75"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</row>
    <row r="3574" spans="2:21" ht="12.75"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</row>
    <row r="3575" spans="2:21" ht="12.75"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</row>
    <row r="3576" spans="2:21" ht="12.75"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</row>
    <row r="3577" spans="2:21" ht="12.75"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</row>
    <row r="3578" spans="2:21" ht="12.75"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</row>
    <row r="3579" spans="2:21" ht="12.75"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</row>
    <row r="3580" spans="2:21" ht="12.75"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</row>
    <row r="3581" spans="2:21" ht="12.75"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</row>
    <row r="3582" spans="2:21" ht="12.75"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</row>
    <row r="3583" spans="2:21" ht="12.75"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</row>
    <row r="3584" spans="2:21" ht="12.75"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</row>
    <row r="3585" spans="2:21" ht="12.75"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</row>
    <row r="3586" spans="2:21" ht="12.75"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</row>
    <row r="3587" spans="2:21" ht="12.75"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</row>
    <row r="3588" spans="2:21" ht="12.75"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</row>
    <row r="3589" spans="2:21" ht="12.75"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</row>
    <row r="3590" spans="2:21" ht="12.75"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</row>
    <row r="3591" spans="2:21" ht="12.75"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</row>
    <row r="3592" spans="2:21" ht="12.75"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</row>
    <row r="3593" spans="2:21" ht="12.75"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</row>
    <row r="3594" spans="2:21" ht="12.75"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</row>
    <row r="3595" spans="2:21" ht="12.75"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</row>
    <row r="3596" spans="2:21" ht="12.75"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</row>
    <row r="3597" spans="2:21" ht="12.75"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</row>
    <row r="3598" spans="2:21" ht="12.75"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</row>
    <row r="3599" spans="2:21" ht="12.75"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</row>
    <row r="3600" spans="2:21" ht="12.75"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</row>
    <row r="3601" spans="2:21" ht="12.75"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</row>
    <row r="3602" spans="2:21" ht="12.75"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</row>
    <row r="3603" spans="2:21" ht="12.75"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</row>
    <row r="3604" spans="2:21" ht="12.75"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</row>
    <row r="3605" spans="2:21" ht="12.75"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</row>
    <row r="3606" spans="2:21" ht="12.75"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</row>
    <row r="3607" spans="2:21" ht="12.75"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</row>
    <row r="3608" spans="2:21" ht="12.75"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</row>
    <row r="3609" spans="2:21" ht="12.75"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</row>
    <row r="3610" spans="2:21" ht="12.75"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</row>
    <row r="3611" spans="2:21" ht="12.75"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</row>
    <row r="3612" spans="2:21" ht="12.75"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</row>
    <row r="3613" spans="2:21" ht="12.75"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</row>
    <row r="3614" spans="2:21" ht="12.75"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</row>
    <row r="3615" spans="2:21" ht="12.75"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</row>
    <row r="3616" spans="2:21" ht="12.75"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</row>
    <row r="3617" spans="2:21" ht="12.75"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</row>
    <row r="3618" spans="2:21" ht="12.75"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</row>
    <row r="3619" spans="2:21" ht="12.75"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</row>
    <row r="3620" spans="2:21" ht="12.75"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</row>
    <row r="3621" spans="2:21" ht="12.75"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</row>
    <row r="3622" spans="2:21" ht="12.75"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</row>
    <row r="3623" spans="2:21" ht="12.75"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</row>
    <row r="3624" spans="2:21" ht="12.75"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</row>
    <row r="3625" spans="2:21" ht="12.75"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</row>
    <row r="3626" spans="2:21" ht="12.75"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</row>
    <row r="3627" spans="2:21" ht="12.75"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</row>
    <row r="3628" spans="2:21" ht="12.75"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</row>
    <row r="3629" spans="2:21" ht="12.75"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</row>
    <row r="3630" spans="2:21" ht="12.75"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</row>
    <row r="3631" spans="2:21" ht="12.75"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</row>
    <row r="3632" spans="2:21" ht="12.75"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</row>
    <row r="3633" spans="2:21" ht="12.75"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</row>
    <row r="3634" spans="2:21" ht="12.75"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</row>
    <row r="3635" spans="2:21" ht="12.75"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</row>
    <row r="3636" spans="2:21" ht="12.75"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</row>
    <row r="3637" spans="2:21" ht="12.75"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</row>
    <row r="3638" spans="2:21" ht="12.75"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</row>
    <row r="3639" spans="2:21" ht="12.75"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</row>
    <row r="3640" spans="2:21" ht="12.75"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</row>
    <row r="3641" spans="2:21" ht="12.75"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</row>
    <row r="3642" spans="2:21" ht="12.75"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</row>
    <row r="3643" spans="2:21" ht="12.75"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</row>
    <row r="3644" spans="2:21" ht="12.75"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</row>
    <row r="3645" spans="2:21" ht="12.75"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</row>
    <row r="3646" spans="2:21" ht="12.75"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</row>
    <row r="3647" spans="2:21" ht="12.75"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</row>
    <row r="3648" spans="2:21" ht="12.75"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</row>
    <row r="3649" spans="2:21" ht="12.75"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</row>
    <row r="3650" spans="2:21" ht="12.75"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</row>
    <row r="3651" spans="2:21" ht="12.75"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</row>
    <row r="3652" spans="2:21" ht="12.75"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</row>
    <row r="3653" spans="2:21" ht="12.75"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</row>
    <row r="3654" spans="2:21" ht="12.75"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</row>
    <row r="3655" spans="2:21" ht="12.75"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</row>
    <row r="3656" spans="2:21" ht="12.75"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</row>
    <row r="3657" spans="2:21" ht="12.75"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</row>
    <row r="3658" spans="2:21" ht="12.75"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</row>
    <row r="3659" spans="2:21" ht="12.75"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</row>
    <row r="3660" spans="2:21" ht="12.75"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</row>
    <row r="3661" spans="2:21" ht="12.75"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</row>
    <row r="3662" spans="2:21" ht="12.75"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</row>
    <row r="3663" spans="2:21" ht="12.75"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</row>
    <row r="3664" spans="2:21" ht="12.75"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</row>
    <row r="3665" spans="2:21" ht="12.75"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</row>
    <row r="3666" spans="2:21" ht="12.75"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</row>
    <row r="3667" spans="2:21" ht="12.75"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</row>
    <row r="3668" spans="2:21" ht="12.75"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</row>
    <row r="3669" spans="2:21" ht="12.75"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</row>
    <row r="3670" spans="2:21" ht="12.75"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</row>
    <row r="3671" spans="2:21" ht="12.75"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</row>
    <row r="3672" spans="2:21" ht="12.75"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</row>
    <row r="3673" spans="2:21" ht="12.75"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</row>
    <row r="3674" spans="2:21" ht="12.75"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</row>
    <row r="3675" spans="2:21" ht="12.75"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</row>
    <row r="3676" spans="2:21" ht="12.75"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</row>
    <row r="3677" spans="2:21" ht="12.75"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</row>
    <row r="3678" spans="2:21" ht="12.75"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</row>
    <row r="3679" spans="2:21" ht="12.75"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</row>
    <row r="3680" spans="2:21" ht="12.75"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</row>
    <row r="3681" spans="2:21" ht="12.75"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</row>
    <row r="3682" spans="2:21" ht="12.75"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</row>
    <row r="3683" spans="2:21" ht="12.75"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</row>
    <row r="3684" spans="2:21" ht="12.75"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</row>
    <row r="3685" spans="2:21" ht="12.75"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</row>
    <row r="3686" spans="2:21" ht="12.75"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</row>
    <row r="3687" spans="2:21" ht="12.75"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</row>
    <row r="3688" spans="2:21" ht="12.75"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</row>
    <row r="3689" spans="2:21" ht="12.75"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</row>
    <row r="3690" spans="2:21" ht="12.75"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</row>
    <row r="3691" spans="2:21" ht="12.75"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</row>
    <row r="3692" spans="2:21" ht="12.75"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</row>
    <row r="3693" spans="2:21" ht="12.75"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</row>
    <row r="3694" spans="2:21" ht="12.75"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</row>
    <row r="3695" spans="2:21" ht="12.75"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</row>
    <row r="3696" spans="2:21" ht="12.75"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</row>
    <row r="3697" spans="2:21" ht="12.75"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</row>
    <row r="3698" spans="2:21" ht="12.75"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</row>
    <row r="3699" spans="2:21" ht="12.75"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</row>
    <row r="3700" spans="2:21" ht="12.75"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</row>
    <row r="3701" spans="2:21" ht="12.75"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</row>
    <row r="3702" spans="2:21" ht="12.75"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</row>
    <row r="3703" spans="2:21" ht="12.75"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</row>
    <row r="3704" spans="2:21" ht="12.75"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</row>
    <row r="3705" spans="2:21" ht="12.75"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</row>
    <row r="3706" spans="2:21" ht="12.75"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</row>
    <row r="3707" spans="2:21" ht="12.75"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</row>
    <row r="3708" spans="2:21" ht="12.75"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</row>
    <row r="3709" spans="2:21" ht="12.75"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</row>
    <row r="3710" spans="2:21" ht="12.75"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</row>
    <row r="3711" spans="2:21" ht="12.75"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</row>
    <row r="3712" spans="2:21" ht="12.75"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</row>
    <row r="3713" spans="2:21" ht="12.75"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</row>
    <row r="3714" spans="2:21" ht="12.75"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</row>
    <row r="3715" spans="2:21" ht="12.75"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</row>
    <row r="3716" spans="2:21" ht="12.75"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</row>
    <row r="3717" spans="2:21" ht="12.75"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</row>
    <row r="3718" spans="2:21" ht="12.75"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</row>
    <row r="3719" spans="2:21" ht="12.75"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</row>
    <row r="3720" spans="2:21" ht="12.75"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</row>
    <row r="3721" spans="2:21" ht="12.75"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</row>
    <row r="3722" spans="2:21" ht="12.75"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</row>
    <row r="3723" spans="2:21" ht="12.75"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</row>
    <row r="3724" spans="2:21" ht="12.75"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</row>
    <row r="3725" spans="2:21" ht="12.75"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</row>
    <row r="3726" spans="2:21" ht="12.75"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</row>
    <row r="3727" spans="2:21" ht="12.75"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</row>
    <row r="3728" spans="2:21" ht="12.75"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</row>
    <row r="3729" spans="2:21" ht="12.75"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</row>
    <row r="3730" spans="2:21" ht="12.75"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</row>
    <row r="3731" spans="2:21" ht="12.75"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</row>
    <row r="3732" spans="2:21" ht="12.75"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</row>
    <row r="3733" spans="2:21" ht="12.75"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</row>
    <row r="3734" spans="2:21" ht="12.75"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</row>
    <row r="3735" spans="2:21" ht="12.75"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</row>
    <row r="3736" spans="2:21" ht="12.75"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</row>
    <row r="3737" spans="2:21" ht="12.75"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</row>
    <row r="3738" spans="2:21" ht="12.75"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</row>
    <row r="3739" spans="2:21" ht="12.75"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</row>
    <row r="3740" spans="2:21" ht="12.75"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</row>
    <row r="3741" spans="2:21" ht="12.75"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</row>
    <row r="3742" spans="2:21" ht="12.75"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</row>
    <row r="3743" spans="2:21" ht="12.75"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</row>
    <row r="3744" spans="2:21" ht="12.75"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</row>
    <row r="3745" spans="2:21" ht="12.75"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</row>
    <row r="3746" spans="2:21" ht="12.75"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</row>
    <row r="3747" spans="2:21" ht="12.75"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</row>
    <row r="3748" spans="2:21" ht="12.75"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</row>
    <row r="3749" spans="2:21" ht="12.75"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</row>
    <row r="3750" spans="2:21" ht="12.75"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</row>
    <row r="3751" spans="2:21" ht="12.75"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</row>
    <row r="3752" spans="2:21" ht="12.75"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</row>
    <row r="3753" spans="2:21" ht="12.75"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</row>
    <row r="3754" spans="2:21" ht="12.75"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</row>
    <row r="3755" spans="2:21" ht="12.75"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</row>
    <row r="3756" spans="2:21" ht="12.75"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</row>
    <row r="3757" spans="2:21" ht="12.75"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</row>
    <row r="3758" spans="2:21" ht="12.75"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</row>
    <row r="3759" spans="2:21" ht="12.75"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</row>
    <row r="3760" spans="2:21" ht="12.75"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</row>
    <row r="3761" spans="2:21" ht="12.75"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</row>
    <row r="3762" spans="2:21" ht="12.75"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</row>
    <row r="3763" spans="2:21" ht="12.75"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</row>
    <row r="3764" spans="2:21" ht="12.75"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</row>
    <row r="3765" spans="2:21" ht="12.75"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</row>
    <row r="3766" spans="2:21" ht="12.75"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</row>
    <row r="3767" spans="2:21" ht="12.75"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</row>
    <row r="3768" spans="2:21" ht="12.75"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</row>
    <row r="3769" spans="2:21" ht="12.75"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</row>
    <row r="3770" spans="2:21" ht="12.75"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</row>
    <row r="3771" spans="2:21" ht="12.75"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</row>
    <row r="3772" spans="2:21" ht="12.75"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</row>
    <row r="3773" spans="2:21" ht="12.75"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</row>
    <row r="3774" spans="2:21" ht="12.75"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</row>
    <row r="3775" spans="2:21" ht="12.75"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</row>
    <row r="3776" spans="2:21" ht="12.75"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</row>
    <row r="3777" spans="2:21" ht="12.75"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</row>
    <row r="3778" spans="2:21" ht="12.75"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</row>
    <row r="3779" spans="2:21" ht="12.75"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</row>
    <row r="3780" spans="2:21" ht="12.75"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</row>
    <row r="3781" spans="2:21" ht="12.75"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</row>
    <row r="3782" spans="2:21" ht="12.75"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</row>
    <row r="3783" spans="2:21" ht="12.75"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</row>
    <row r="3784" spans="2:21" ht="12.75"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</row>
    <row r="3785" spans="2:21" ht="12.75"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</row>
    <row r="3786" spans="2:21" ht="12.75"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</row>
    <row r="3787" spans="2:21" ht="12.75"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</row>
    <row r="3788" spans="2:21" ht="12.75"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</row>
    <row r="3789" spans="2:21" ht="12.75"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</row>
    <row r="3790" spans="2:21" ht="12.75"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</row>
    <row r="3791" spans="2:21" ht="12.75"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</row>
    <row r="3792" spans="2:21" ht="12.75"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</row>
    <row r="3793" spans="2:21" ht="12.75"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</row>
    <row r="3794" spans="2:21" ht="12.75"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</row>
    <row r="3795" spans="2:21" ht="12.75"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</row>
    <row r="3796" spans="2:21" ht="12.75"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</row>
    <row r="3797" spans="2:21" ht="12.75"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</row>
    <row r="3798" spans="2:21" ht="12.75"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</row>
    <row r="3799" spans="2:21" ht="12.75"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</row>
    <row r="3800" spans="2:21" ht="12.75"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</row>
    <row r="3801" spans="2:21" ht="12.75"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</row>
    <row r="3802" spans="2:21" ht="12.75"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</row>
    <row r="3803" spans="2:21" ht="12.75"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</row>
    <row r="3804" spans="2:21" ht="12.75"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</row>
    <row r="3805" spans="2:21" ht="12.75"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</row>
    <row r="3806" spans="2:21" ht="12.75"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</row>
    <row r="3807" spans="2:21" ht="12.75"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</row>
    <row r="3808" spans="2:21" ht="12.75"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</row>
    <row r="3809" spans="2:21" ht="12.75"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</row>
    <row r="3810" spans="2:21" ht="12.75"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</row>
    <row r="3811" spans="2:21" ht="12.75"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</row>
    <row r="3812" spans="2:21" ht="12.75"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</row>
    <row r="3813" spans="2:21" ht="12.75"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</row>
    <row r="3814" spans="2:21" ht="12.75"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</row>
    <row r="3815" spans="2:21" ht="12.75"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</row>
    <row r="3816" spans="2:21" ht="12.75"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</row>
    <row r="3817" spans="2:21" ht="12.75"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</row>
    <row r="3818" spans="2:21" ht="12.75"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</row>
    <row r="3819" spans="2:21" ht="12.75"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</row>
    <row r="3820" spans="2:21" ht="12.75"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</row>
    <row r="3821" spans="2:21" ht="12.75"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</row>
    <row r="3822" spans="2:21" ht="12.75"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</row>
    <row r="3823" spans="2:21" ht="12.75"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</row>
    <row r="3824" spans="2:21" ht="12.75"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</row>
    <row r="3825" spans="2:21" ht="12.75"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</row>
    <row r="3826" spans="2:21" ht="12.75"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</row>
    <row r="3827" spans="2:21" ht="12.75"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</row>
    <row r="3828" spans="2:21" ht="12.75"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</row>
    <row r="3829" spans="2:21" ht="12.75"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</row>
    <row r="3830" spans="2:21" ht="12.75"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</row>
    <row r="3831" spans="2:21" ht="12.75"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</row>
    <row r="3832" spans="2:21" ht="12.75"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</row>
    <row r="3833" spans="2:21" ht="12.75"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</row>
    <row r="3834" spans="2:21" ht="12.75"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</row>
    <row r="3835" spans="2:21" ht="12.75"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</row>
    <row r="3836" spans="2:21" ht="12.75"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</row>
    <row r="3837" spans="2:21" ht="12.75"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</row>
    <row r="3838" spans="2:21" ht="12.75"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</row>
    <row r="3839" spans="2:21" ht="12.75"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</row>
    <row r="3840" spans="2:21" ht="12.75"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</row>
    <row r="3841" spans="2:21" ht="12.75"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</row>
    <row r="3842" spans="2:21" ht="12.75"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</row>
    <row r="3843" spans="2:21" ht="12.75"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</row>
    <row r="3844" spans="2:21" ht="12.75"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</row>
    <row r="3845" spans="2:21" ht="12.75"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</row>
    <row r="3846" spans="2:21" ht="12.75"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</row>
    <row r="3847" spans="2:21" ht="12.75"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</row>
    <row r="3848" spans="2:21" ht="12.75"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</row>
    <row r="3849" spans="2:21" ht="12.75"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</row>
    <row r="3850" spans="2:21" ht="12.75"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</row>
    <row r="3851" spans="2:21" ht="12.75"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</row>
    <row r="3852" spans="2:21" ht="12.75"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</row>
    <row r="3853" spans="2:21" ht="12.75"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</row>
    <row r="3854" spans="2:21" ht="12.75"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</row>
    <row r="3855" spans="2:21" ht="12.75"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</row>
    <row r="3856" spans="2:21" ht="12.75"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</row>
    <row r="3857" spans="2:21" ht="12.75"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</row>
    <row r="3858" spans="2:21" ht="12.75"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</row>
    <row r="3859" spans="2:21" ht="12.75"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</row>
    <row r="3860" spans="2:21" ht="12.75"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</row>
    <row r="3861" spans="2:21" ht="12.75"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</row>
    <row r="3862" spans="2:21" ht="12.75"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</row>
    <row r="3863" spans="2:21" ht="12.75"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</row>
    <row r="3864" spans="2:21" ht="12.75"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</row>
    <row r="3865" spans="2:21" ht="12.75"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</row>
    <row r="3866" spans="2:21" ht="12.75"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</row>
    <row r="3867" spans="2:21" ht="12.75"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</row>
    <row r="3868" spans="2:21" ht="12.75"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</row>
    <row r="3869" spans="2:21" ht="12.75"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</row>
    <row r="3870" spans="2:21" ht="12.75"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</row>
    <row r="3871" spans="2:21" ht="12.75"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</row>
    <row r="3872" spans="2:21" ht="12.75"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</row>
    <row r="3873" spans="2:21" ht="12.75"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</row>
    <row r="3874" spans="2:21" ht="12.75"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</row>
    <row r="3875" spans="2:21" ht="12.75"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</row>
    <row r="3876" spans="2:21" ht="12.75"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</row>
    <row r="3877" spans="2:21" ht="12.75"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</row>
    <row r="3878" spans="2:21" ht="12.75"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</row>
    <row r="3879" spans="2:21" ht="12.75"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</row>
    <row r="3880" spans="2:21" ht="12.75"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</row>
    <row r="3881" spans="2:21" ht="12.75"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</row>
    <row r="3882" spans="2:21" ht="12.75"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</row>
    <row r="3883" spans="2:21" ht="12.75"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</row>
    <row r="3884" spans="2:21" ht="12.75"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</row>
    <row r="3885" spans="2:21" ht="12.75"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</row>
    <row r="3886" spans="2:21" ht="12.75"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</row>
    <row r="3887" spans="2:21" ht="12.75"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</row>
    <row r="3888" spans="2:21" ht="12.75"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</row>
    <row r="3889" spans="2:21" ht="12.75"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</row>
    <row r="3890" spans="2:21" ht="12.75"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</row>
    <row r="3891" spans="2:21" ht="12.75"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</row>
    <row r="3892" spans="2:21" ht="12.75"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</row>
    <row r="3893" spans="2:21" ht="12.75"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</row>
    <row r="3894" spans="2:21" ht="12.75"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</row>
    <row r="3895" spans="2:21" ht="12.75"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</row>
    <row r="3896" spans="2:21" ht="12.75"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</row>
    <row r="3897" spans="2:21" ht="12.75"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</row>
    <row r="3898" spans="2:21" ht="12.75"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</row>
    <row r="3899" spans="2:21" ht="12.75"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</row>
    <row r="3900" spans="2:21" ht="12.75"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</row>
    <row r="3901" spans="2:21" ht="12.75"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</row>
    <row r="3902" spans="2:21" ht="12.75"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</row>
    <row r="3903" spans="2:21" ht="12.75"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</row>
    <row r="3904" spans="2:21" ht="12.75"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</row>
    <row r="3905" spans="2:21" ht="12.75"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</row>
    <row r="3906" spans="2:21" ht="12.75"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</row>
    <row r="3907" spans="2:21" ht="12.75"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</row>
    <row r="3908" spans="2:21" ht="12.75"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</row>
    <row r="3909" spans="2:21" ht="12.75"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</row>
    <row r="3910" spans="2:21" ht="12.75"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</row>
    <row r="3911" spans="2:21" ht="12.75"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</row>
    <row r="3912" spans="2:21" ht="12.75"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</row>
    <row r="3913" spans="2:21" ht="12.75"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</row>
    <row r="3914" spans="2:21" ht="12.75"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</row>
    <row r="3915" spans="2:21" ht="12.75"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</row>
    <row r="3916" spans="2:21" ht="12.75"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</row>
    <row r="3917" spans="2:21" ht="12.75"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</row>
    <row r="3918" spans="2:21" ht="12.75"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</row>
    <row r="3919" spans="2:21" ht="12.75"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</row>
    <row r="3920" spans="2:21" ht="12.75"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</row>
    <row r="3921" spans="2:21" ht="12.75"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</row>
    <row r="3922" spans="2:21" ht="12.75"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</row>
    <row r="3923" spans="2:21" ht="12.75"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</row>
    <row r="3924" spans="2:21" ht="12.75"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</row>
    <row r="3925" spans="2:21" ht="12.75"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</row>
    <row r="3926" spans="2:21" ht="12.75"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</row>
    <row r="3927" spans="2:21" ht="12.75"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</row>
    <row r="3928" spans="2:21" ht="12.75"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</row>
    <row r="3929" spans="2:21" ht="12.75"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</row>
    <row r="3930" spans="2:21" ht="12.75"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</row>
    <row r="3931" spans="2:21" ht="12.75"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</row>
    <row r="3932" spans="2:21" ht="12.75"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</row>
    <row r="3933" spans="2:21" ht="12.75"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</row>
    <row r="3934" spans="2:21" ht="12.75"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</row>
    <row r="3935" spans="2:21" ht="12.75"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</row>
    <row r="3936" spans="2:21" ht="12.75"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</row>
    <row r="3937" spans="2:21" ht="12.75"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</row>
    <row r="3938" spans="2:21" ht="12.75"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</row>
    <row r="3939" spans="2:21" ht="12.75"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</row>
    <row r="3940" spans="2:21" ht="12.75"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</row>
    <row r="3941" spans="2:21" ht="12.75"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</row>
    <row r="3942" spans="2:21" ht="12.75"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</row>
    <row r="3943" spans="2:21" ht="12.75"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</row>
    <row r="3944" spans="2:21" ht="12.75"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</row>
    <row r="3945" spans="2:21" ht="12.75"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</row>
    <row r="3946" spans="2:21" ht="12.75"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</row>
    <row r="3947" spans="2:21" ht="12.75"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</row>
    <row r="3948" spans="2:21" ht="12.75"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</row>
    <row r="3949" spans="2:21" ht="12.75"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</row>
    <row r="3950" spans="2:21" ht="12.75"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</row>
    <row r="3951" spans="2:21" ht="12.75"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</row>
    <row r="3952" spans="2:21" ht="12.75"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</row>
    <row r="3953" spans="2:21" ht="12.75"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</row>
    <row r="3954" spans="2:21" ht="12.75"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</row>
    <row r="3955" spans="2:21" ht="12.75"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</row>
    <row r="3956" spans="2:21" ht="12.75"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</row>
    <row r="3957" spans="2:21" ht="12.75"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</row>
    <row r="3958" spans="2:21" ht="12.75"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</row>
    <row r="3959" spans="2:21" ht="12.75"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</row>
    <row r="3960" spans="2:21" ht="12.75"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</row>
    <row r="3961" spans="2:21" ht="12.75"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</row>
    <row r="3962" spans="2:21" ht="12.75"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</row>
    <row r="3963" spans="2:21" ht="12.75"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</row>
    <row r="3964" spans="2:21" ht="12.75"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</row>
    <row r="3965" spans="2:21" ht="12.75"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</row>
    <row r="3966" spans="2:21" ht="12.75"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</row>
    <row r="3967" spans="2:21" ht="12.75"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</row>
    <row r="3968" spans="2:21" ht="12.75"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</row>
    <row r="3969" spans="2:21" ht="12.75"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</row>
    <row r="3970" spans="2:21" ht="12.75"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</row>
    <row r="3971" spans="2:21" ht="12.75"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</row>
    <row r="3972" spans="2:21" ht="12.75"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</row>
    <row r="3973" spans="2:21" ht="12.75"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</row>
    <row r="3974" spans="2:21" ht="12.75"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</row>
    <row r="3975" spans="2:21" ht="12.75"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</row>
    <row r="3976" spans="2:21" ht="12.75"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</row>
    <row r="3977" spans="2:21" ht="12.75"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</row>
    <row r="3978" spans="2:21" ht="12.75"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</row>
    <row r="3979" spans="2:21" ht="12.75"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</row>
    <row r="3980" spans="2:21" ht="12.75"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</row>
    <row r="3981" spans="2:21" ht="12.75"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</row>
    <row r="3982" spans="2:21" ht="12.75"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</row>
    <row r="3983" spans="2:21" ht="12.75"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</row>
    <row r="3984" spans="2:21" ht="12.75"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</row>
    <row r="3985" spans="2:21" ht="12.75"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</row>
    <row r="3986" spans="2:21" ht="12.75"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</row>
    <row r="3987" spans="2:21" ht="12.75"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</row>
    <row r="3988" spans="2:21" ht="12.75"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</row>
    <row r="3989" spans="2:21" ht="12.75"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</row>
    <row r="3990" spans="2:21" ht="12.75"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</row>
    <row r="3991" spans="2:21" ht="12.75"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</row>
    <row r="3992" spans="2:21" ht="12.75"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</row>
    <row r="3993" spans="2:21" ht="12.75"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</row>
    <row r="3994" spans="2:21" ht="12.75"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</row>
    <row r="3995" spans="2:21" ht="12.75"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</row>
    <row r="3996" spans="2:21" ht="12.75"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</row>
    <row r="3997" spans="2:21" ht="12.75"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</row>
    <row r="3998" spans="2:21" ht="12.75"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</row>
    <row r="3999" spans="2:21" ht="12.75"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</row>
    <row r="4000" spans="2:21" ht="12.75"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</row>
    <row r="4001" spans="2:21" ht="12.75"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</row>
    <row r="4002" spans="2:21" ht="12.75"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</row>
    <row r="4003" spans="2:21" ht="12.75"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</row>
    <row r="4004" spans="2:21" ht="12.75"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</row>
    <row r="4005" spans="2:21" ht="12.75"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</row>
    <row r="4006" spans="2:21" ht="12.75"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</row>
    <row r="4007" spans="2:21" ht="12.75"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</row>
    <row r="4008" spans="2:21" ht="12.75"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</row>
    <row r="4009" spans="2:21" ht="12.75"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</row>
    <row r="4010" spans="2:21" ht="12.75"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</row>
    <row r="4011" spans="2:21" ht="12.75"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</row>
    <row r="4012" spans="2:21" ht="12.75"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</row>
    <row r="4013" spans="2:21" ht="12.75"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</row>
    <row r="4014" spans="2:21" ht="12.75"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</row>
    <row r="4015" spans="2:21" ht="12.75"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</row>
    <row r="4016" spans="2:21" ht="12.75"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</row>
    <row r="4017" spans="2:21" ht="12.75"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</row>
    <row r="4018" spans="2:21" ht="12.75"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</row>
    <row r="4019" spans="2:21" ht="12.75"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</row>
    <row r="4020" spans="2:21" ht="12.75"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</row>
    <row r="4021" spans="2:21" ht="12.75"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</row>
    <row r="4022" spans="2:21" ht="12.75"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</row>
    <row r="4023" spans="2:21" ht="12.75"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</row>
    <row r="4024" spans="2:21" ht="12.75"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</row>
    <row r="4025" spans="2:21" ht="12.75"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</row>
    <row r="4026" spans="2:21" ht="12.75"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</row>
    <row r="4027" spans="2:21" ht="12.75"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</row>
    <row r="4028" spans="2:21" ht="12.75"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</row>
    <row r="4029" spans="2:21" ht="12.75"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</row>
    <row r="4030" spans="2:21" ht="12.75"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</row>
    <row r="4031" spans="2:21" ht="12.75"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</row>
    <row r="4032" spans="2:21" ht="12.75"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</row>
    <row r="4033" spans="2:21" ht="12.75"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</row>
    <row r="4034" spans="2:21" ht="12.75"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</row>
    <row r="4035" spans="2:21" ht="12.75"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</row>
    <row r="4036" spans="2:21" ht="12.75"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</row>
    <row r="4037" spans="2:21" ht="12.75"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</row>
    <row r="4038" spans="2:21" ht="12.75"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</row>
    <row r="4039" spans="2:21" ht="12.75"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</row>
    <row r="4040" spans="2:21" ht="12.75"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</row>
    <row r="4041" spans="2:21" ht="12.75"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</row>
    <row r="4042" spans="2:21" ht="12.75"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</row>
    <row r="4043" spans="2:21" ht="12.75"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</row>
    <row r="4044" spans="2:21" ht="12.75"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</row>
    <row r="4045" spans="2:21" ht="12.75"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</row>
    <row r="4046" spans="2:21" ht="12.75"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</row>
    <row r="4047" spans="2:21" ht="12.75"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</row>
    <row r="4048" spans="2:21" ht="12.75"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</row>
    <row r="4049" spans="2:21" ht="12.75"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</row>
    <row r="4050" spans="2:21" ht="12.75"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</row>
    <row r="4051" spans="2:21" ht="12.75"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</row>
    <row r="4052" spans="2:21" ht="12.75"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</row>
    <row r="4053" spans="2:21" ht="12.75"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</row>
    <row r="4054" spans="2:21" ht="12.75"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</row>
    <row r="4055" spans="2:21" ht="12.75"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</row>
    <row r="4056" spans="2:21" ht="12.75"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</row>
    <row r="4057" spans="2:21" ht="12.75"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</row>
    <row r="4058" spans="2:21" ht="12.75"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</row>
    <row r="4059" spans="2:21" ht="12.75"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</row>
    <row r="4060" spans="2:21" ht="12.75"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</row>
    <row r="4061" spans="2:21" ht="12.75"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</row>
    <row r="4062" spans="2:21" ht="12.75"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</row>
    <row r="4063" spans="2:21" ht="12.75"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</row>
    <row r="4064" spans="2:21" ht="12.75"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</row>
    <row r="4065" spans="2:21" ht="12.75"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</row>
    <row r="4066" spans="2:21" ht="12.75"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</row>
    <row r="4067" spans="2:21" ht="12.75"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</row>
    <row r="4068" spans="2:21" ht="12.75"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</row>
    <row r="4069" spans="2:21" ht="12.75"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</row>
    <row r="4070" spans="2:21" ht="12.75"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</row>
    <row r="4071" spans="2:21" ht="12.75"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</row>
    <row r="4072" spans="2:21" ht="12.75"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</row>
    <row r="4073" spans="2:21" ht="12.75"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</row>
    <row r="4074" spans="2:21" ht="12.75"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</row>
    <row r="4075" spans="2:21" ht="12.75"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</row>
    <row r="4076" spans="2:21" ht="12.75"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</row>
    <row r="4077" spans="2:21" ht="12.75"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</row>
    <row r="4078" spans="2:21" ht="12.75"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</row>
    <row r="4079" spans="2:21" ht="12.75"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</row>
    <row r="4080" spans="2:21" ht="12.75"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</row>
    <row r="4081" spans="2:21" ht="12.75"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</row>
    <row r="4082" spans="2:21" ht="12.75"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</row>
    <row r="4083" spans="2:21" ht="12.75"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</row>
    <row r="4084" spans="2:21" ht="12.75"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</row>
    <row r="4085" spans="2:21" ht="12.75"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</row>
    <row r="4086" spans="2:21" ht="12.75"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</row>
    <row r="4087" spans="2:21" ht="12.75"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</row>
    <row r="4088" spans="2:21" ht="12.75"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</row>
    <row r="4089" spans="2:21" ht="12.75"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</row>
    <row r="4090" spans="2:21" ht="12.75"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</row>
    <row r="4091" spans="2:21" ht="12.75"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</row>
    <row r="4092" spans="2:21" ht="12.75"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</row>
    <row r="4093" spans="2:21" ht="12.75"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</row>
    <row r="4094" spans="2:21" ht="12.75"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</row>
    <row r="4095" spans="2:21" ht="12.75"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</row>
    <row r="4096" spans="2:21" ht="12.75"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</row>
    <row r="4097" spans="2:21" ht="12.75"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</row>
    <row r="4098" spans="2:21" ht="12.75"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</row>
    <row r="4099" spans="2:21" ht="12.75"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</row>
    <row r="4100" spans="2:21" ht="12.75"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</row>
    <row r="4101" spans="2:21" ht="12.75"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</row>
    <row r="4102" spans="2:21" ht="12.75"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</row>
    <row r="4103" spans="2:21" ht="12.75"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</row>
    <row r="4104" spans="2:21" ht="12.75"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</row>
    <row r="4105" spans="2:21" ht="12.75"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</row>
    <row r="4106" spans="2:21" ht="12.75"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</row>
    <row r="4107" spans="2:21" ht="12.75"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</row>
    <row r="4108" spans="2:21" ht="12.75"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</row>
    <row r="4109" spans="2:21" ht="12.75"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</row>
    <row r="4110" spans="2:21" ht="12.75"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</row>
    <row r="4111" spans="2:21" ht="12.75"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</row>
    <row r="4112" spans="2:21" ht="12.75"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</row>
    <row r="4113" spans="2:21" ht="12.75"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</row>
    <row r="4114" spans="2:21" ht="12.75"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</row>
    <row r="4115" spans="2:21" ht="12.75"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</row>
    <row r="4116" spans="2:21" ht="12.75"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</row>
    <row r="4117" spans="2:21" ht="12.75"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</row>
    <row r="4118" spans="2:21" ht="12.75"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</row>
    <row r="4119" spans="2:21" ht="12.75"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</row>
    <row r="4120" spans="2:21" ht="12.75"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</row>
    <row r="4121" spans="2:21" ht="12.75"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</row>
    <row r="4122" spans="2:21" ht="12.75"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</row>
    <row r="4123" spans="2:21" ht="12.75"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</row>
    <row r="4124" spans="2:21" ht="12.75"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</row>
    <row r="4125" spans="2:21" ht="12.75"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</row>
    <row r="4126" spans="2:21" ht="12.75"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</row>
    <row r="4127" spans="2:21" ht="12.75"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</row>
    <row r="4128" spans="2:21" ht="12.75"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</row>
    <row r="4129" spans="2:21" ht="12.75"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</row>
    <row r="4130" spans="2:21" ht="12.75"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</row>
    <row r="4131" spans="2:21" ht="12.75"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</row>
    <row r="4132" spans="2:21" ht="12.75"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</row>
    <row r="4133" spans="2:21" ht="12.75"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</row>
    <row r="4134" spans="2:21" ht="12.75"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</row>
    <row r="4135" spans="2:21" ht="12.75"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</row>
    <row r="4136" spans="2:21" ht="12.75"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</row>
    <row r="4137" spans="2:21" ht="12.75"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</row>
    <row r="4138" spans="2:21" ht="12.75"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</row>
    <row r="4139" spans="2:21" ht="12.75"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</row>
    <row r="4140" spans="2:21" ht="12.75"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</row>
    <row r="4141" spans="2:21" ht="12.75"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</row>
    <row r="4142" spans="2:21" ht="12.75"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</row>
    <row r="4143" spans="2:21" ht="12.75"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</row>
    <row r="4144" spans="2:21" ht="12.75"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</row>
    <row r="4145" spans="2:21" ht="12.75"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</row>
    <row r="4146" spans="2:21" ht="12.75"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</row>
    <row r="4147" spans="2:21" ht="12.75"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</row>
    <row r="4148" spans="2:21" ht="12.75"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</row>
    <row r="4149" spans="2:21" ht="12.75"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</row>
    <row r="4150" spans="2:21" ht="12.75"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</row>
    <row r="4151" spans="2:21" ht="12.75"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</row>
    <row r="4152" spans="2:21" ht="12.75"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</row>
    <row r="4153" spans="2:21" ht="12.75"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</row>
    <row r="4154" spans="2:21" ht="12.75"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</row>
    <row r="4155" spans="2:21" ht="12.75"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</row>
    <row r="4156" spans="2:21" ht="12.75"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</row>
    <row r="4157" spans="2:21" ht="12.75"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</row>
    <row r="4158" spans="2:21" ht="12.75"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</row>
    <row r="4159" spans="2:21" ht="12.75"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</row>
    <row r="4160" spans="2:21" ht="12.75"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</row>
    <row r="4161" spans="2:21" ht="12.75"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</row>
    <row r="4162" spans="2:21" ht="12.75"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</row>
    <row r="4163" spans="2:21" ht="12.75"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</row>
    <row r="4164" spans="2:21" ht="12.75"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</row>
    <row r="4165" spans="2:21" ht="12.75"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</row>
    <row r="4166" spans="2:21" ht="12.75"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</row>
    <row r="4167" spans="2:21" ht="12.75"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</row>
    <row r="4168" spans="2:21" ht="12.75"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</row>
    <row r="4169" spans="2:21" ht="12.75"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</row>
    <row r="4170" spans="2:21" ht="12.75"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</row>
    <row r="4171" spans="2:21" ht="12.75"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</row>
    <row r="4172" spans="2:21" ht="12.75"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</row>
    <row r="4173" spans="2:21" ht="12.75"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</row>
    <row r="4174" spans="2:21" ht="12.75"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</row>
    <row r="4175" spans="2:21" ht="12.75"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</row>
    <row r="4176" spans="2:21" ht="12.75"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</row>
    <row r="4177" spans="2:21" ht="12.75"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</row>
    <row r="4178" spans="2:21" ht="12.75"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</row>
    <row r="4179" spans="2:21" ht="12.75"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</row>
    <row r="4180" spans="2:21" ht="12.75"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</row>
    <row r="4181" spans="2:21" ht="12.75"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</row>
    <row r="4182" spans="2:21" ht="12.75"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</row>
    <row r="4183" spans="2:21" ht="12.75"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</row>
    <row r="4184" spans="2:21" ht="12.75"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</row>
    <row r="4185" spans="2:21" ht="12.75"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</row>
    <row r="4186" spans="2:21" ht="12.75"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</row>
    <row r="4187" spans="2:21" ht="12.75"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</row>
    <row r="4188" spans="2:21" ht="12.75"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</row>
    <row r="4189" spans="2:21" ht="12.75"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</row>
    <row r="4190" spans="2:21" ht="12.75"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</row>
    <row r="4191" spans="2:21" ht="12.75"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</row>
    <row r="4192" spans="2:21" ht="12.75"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</row>
    <row r="4193" spans="2:21" ht="12.75"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</row>
    <row r="4194" spans="2:21" ht="12.75"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</row>
    <row r="4195" spans="2:21" ht="12.75"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</row>
    <row r="4196" spans="2:21" ht="12.75"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</row>
    <row r="4197" spans="2:21" ht="12.75"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</row>
    <row r="4198" spans="2:21" ht="12.75"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</row>
    <row r="4199" spans="2:21" ht="12.75"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</row>
    <row r="4200" spans="2:21" ht="12.75"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</row>
    <row r="4201" spans="2:21" ht="12.75"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</row>
    <row r="4202" spans="2:21" ht="12.75"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</row>
    <row r="4203" spans="2:21" ht="12.75"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</row>
    <row r="4204" spans="2:21" ht="12.75"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</row>
    <row r="4205" spans="2:21" ht="12.75"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</row>
    <row r="4206" spans="2:21" ht="12.75"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</row>
    <row r="4207" spans="2:21" ht="12.75"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</row>
    <row r="4208" spans="2:21" ht="12.75"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</row>
    <row r="4209" spans="2:21" ht="12.75"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</row>
    <row r="4210" spans="2:21" ht="12.75"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</row>
    <row r="4211" spans="2:21" ht="12.75"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</row>
    <row r="4212" spans="2:21" ht="12.75"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</row>
    <row r="4213" spans="2:21" ht="12.75"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</row>
    <row r="4214" spans="2:21" ht="12.75"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</row>
    <row r="4215" spans="2:21" ht="12.75"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</row>
    <row r="4216" spans="2:21" ht="12.75"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</row>
    <row r="4217" spans="2:21" ht="12.75"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</row>
    <row r="4218" spans="2:21" ht="12.75"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</row>
    <row r="4219" spans="2:21" ht="12.75"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</row>
    <row r="4220" spans="2:21" ht="12.75"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</row>
    <row r="4221" spans="2:21" ht="12.75"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</row>
    <row r="4222" spans="2:21" ht="12.75"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</row>
    <row r="4223" spans="2:21" ht="12.75"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</row>
    <row r="4224" spans="2:21" ht="12.75"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</row>
    <row r="4225" spans="2:21" ht="12.75"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</row>
    <row r="4226" spans="2:21" ht="12.75"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</row>
    <row r="4227" spans="2:21" ht="12.75"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</row>
    <row r="4228" spans="2:21" ht="12.75"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</row>
    <row r="4229" spans="2:21" ht="12.75"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</row>
    <row r="4230" spans="2:21" ht="12.75"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</row>
    <row r="4231" spans="2:21" ht="12.75"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</row>
    <row r="4232" spans="2:21" ht="12.75"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</row>
    <row r="4233" spans="2:21" ht="12.75"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</row>
    <row r="4234" spans="2:21" ht="12.75"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</row>
    <row r="4235" spans="2:21" ht="12.75"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</row>
    <row r="4236" spans="2:21" ht="12.75"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</row>
    <row r="4237" spans="2:21" ht="12.75"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</row>
    <row r="4238" spans="2:21" ht="12.75"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</row>
    <row r="4239" spans="2:21" ht="12.75"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</row>
    <row r="4240" spans="2:21" ht="12.75"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</row>
    <row r="4241" spans="2:21" ht="12.75"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</row>
    <row r="4242" spans="2:21" ht="12.75"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</row>
    <row r="4243" spans="2:21" ht="12.75"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</row>
    <row r="4244" spans="2:21" ht="12.75"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</row>
    <row r="4245" spans="2:21" ht="12.75"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</row>
    <row r="4246" spans="2:21" ht="12.75"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</row>
    <row r="4247" spans="2:21" ht="12.75"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</row>
    <row r="4248" spans="2:21" ht="12.75"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</row>
    <row r="4249" spans="2:21" ht="12.75"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</row>
    <row r="4250" spans="2:21" ht="12.75"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</row>
    <row r="4251" spans="2:21" ht="12.75"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</row>
    <row r="4252" spans="2:21" ht="12.75"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</row>
    <row r="4253" spans="2:21" ht="12.75"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</row>
    <row r="4254" spans="2:21" ht="12.75"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</row>
    <row r="4255" spans="2:21" ht="12.75"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</row>
    <row r="4256" spans="2:21" ht="12.75"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</row>
    <row r="4257" spans="2:21" ht="12.75"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</row>
    <row r="4258" spans="2:21" ht="12.75"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</row>
    <row r="4259" spans="2:21" ht="12.75"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</row>
    <row r="4260" spans="2:21" ht="12.75"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</row>
    <row r="4261" spans="2:21" ht="12.75"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</row>
    <row r="4262" spans="2:21" ht="12.75"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</row>
    <row r="4263" spans="2:21" ht="12.75"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</row>
    <row r="4264" spans="2:21" ht="12.75"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</row>
    <row r="4265" spans="2:21" ht="12.75"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</row>
    <row r="4266" spans="2:21" ht="12.75"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</row>
    <row r="4267" spans="2:21" ht="12.75"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</row>
    <row r="4268" spans="2:21" ht="12.75"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</row>
    <row r="4269" spans="2:21" ht="12.75"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</row>
    <row r="4270" spans="2:21" ht="12.75"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</row>
    <row r="4271" spans="2:21" ht="12.75"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</row>
    <row r="4272" spans="2:21" ht="12.75"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</row>
    <row r="4273" spans="2:21" ht="12.75"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</row>
    <row r="4274" spans="2:21" ht="12.75"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</row>
    <row r="4275" spans="2:21" ht="12.75"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</row>
    <row r="4276" spans="2:21" ht="12.75"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</row>
    <row r="4277" spans="2:21" ht="12.75"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</row>
    <row r="4278" spans="2:21" ht="12.75"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</row>
    <row r="4279" spans="2:21" ht="12.75"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</row>
    <row r="4280" spans="2:21" ht="12.75"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</row>
    <row r="4281" spans="2:21" ht="12.75"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</row>
    <row r="4282" spans="2:21" ht="12.75"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</row>
    <row r="4283" spans="2:21" ht="12.75"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</row>
    <row r="4284" spans="2:21" ht="12.75"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</row>
    <row r="4285" spans="2:21" ht="12.75"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</row>
    <row r="4286" spans="2:21" ht="12.75"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</row>
    <row r="4287" spans="2:21" ht="12.75"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</row>
    <row r="4288" spans="2:21" ht="12.75"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</row>
    <row r="4289" spans="2:21" ht="12.75"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</row>
    <row r="4290" spans="2:21" ht="12.75"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</row>
    <row r="4291" spans="2:21" ht="12.75"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</row>
    <row r="4292" spans="2:21" ht="12.75"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</row>
    <row r="4293" spans="2:21" ht="12.75"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</row>
    <row r="4294" spans="2:21" ht="12.75"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</row>
    <row r="4295" spans="2:21" ht="12.75"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</row>
    <row r="4296" spans="2:21" ht="12.75"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</row>
    <row r="4297" spans="2:21" ht="12.75"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</row>
    <row r="4298" spans="2:21" ht="12.75"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</row>
    <row r="4299" spans="2:21" ht="12.75"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</row>
    <row r="4300" spans="2:21" ht="12.75"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</row>
    <row r="4301" spans="2:21" ht="12.75"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</row>
    <row r="4302" spans="2:21" ht="12.75"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</row>
    <row r="4303" spans="2:21" ht="12.75"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</row>
    <row r="4304" spans="2:21" ht="12.75"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</row>
    <row r="4305" spans="2:21" ht="12.75"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</row>
    <row r="4306" spans="2:21" ht="12.75"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</row>
    <row r="4307" spans="2:21" ht="12.75"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</row>
    <row r="4308" spans="2:21" ht="12.75"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</row>
    <row r="4309" spans="2:21" ht="12.75"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</row>
    <row r="4310" spans="2:21" ht="12.75"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</row>
    <row r="4311" spans="2:21" ht="12.75"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</row>
    <row r="4312" spans="2:21" ht="12.75"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</row>
    <row r="4313" spans="2:21" ht="12.75"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</row>
    <row r="4314" spans="2:21" ht="12.75"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</row>
    <row r="4315" spans="2:21" ht="12.75"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</row>
    <row r="4316" spans="2:21" ht="12.75"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</row>
    <row r="4317" spans="2:21" ht="12.75"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</row>
    <row r="4318" spans="2:21" ht="12.75"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</row>
    <row r="4319" spans="2:21" ht="12.75"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</row>
    <row r="4320" spans="2:21" ht="12.75"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</row>
    <row r="4321" spans="2:21" ht="12.75"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</row>
    <row r="4322" spans="2:21" ht="12.75"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</row>
    <row r="4323" spans="2:21" ht="12.75"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</row>
    <row r="4324" spans="2:21" ht="12.75"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</row>
    <row r="4325" spans="2:21" ht="12.75"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</row>
    <row r="4326" spans="2:21" ht="12.75"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</row>
    <row r="4327" spans="2:21" ht="12.75"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</row>
    <row r="4328" spans="2:21" ht="12.75"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</row>
    <row r="4329" spans="2:21" ht="12.75"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</row>
    <row r="4330" spans="2:21" ht="12.75"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</row>
    <row r="4331" spans="2:21" ht="12.75"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</row>
    <row r="4332" spans="2:21" ht="12.75"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</row>
    <row r="4333" spans="2:21" ht="12.75"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</row>
    <row r="4334" spans="2:21" ht="12.75"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</row>
    <row r="4335" spans="2:21" ht="12.75"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</row>
    <row r="4336" spans="2:21" ht="12.75"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</row>
    <row r="4337" spans="2:21" ht="12.75"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</row>
    <row r="4338" spans="2:21" ht="12.75"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</row>
    <row r="4339" spans="2:21" ht="12.75"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</row>
    <row r="4340" spans="2:21" ht="12.75"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</row>
    <row r="4341" spans="2:21" ht="12.75"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</row>
    <row r="4342" spans="2:21" ht="12.75"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</row>
    <row r="4343" spans="2:21" ht="12.75"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</row>
    <row r="4344" spans="2:21" ht="12.75"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</row>
    <row r="4345" spans="2:21" ht="12.75"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</row>
    <row r="4346" spans="2:21" ht="12.75"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</row>
    <row r="4347" spans="2:21" ht="12.75"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</row>
    <row r="4348" spans="2:21" ht="12.75"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</row>
    <row r="4349" spans="2:21" ht="12.75"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</row>
    <row r="4350" spans="2:21" ht="12.75"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</row>
    <row r="4351" spans="2:21" ht="12.75"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</row>
    <row r="4352" spans="2:21" ht="12.75"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</row>
    <row r="4353" spans="2:21" ht="12.75"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</row>
    <row r="4354" spans="2:21" ht="12.75"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</row>
    <row r="4355" spans="2:21" ht="12.75"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</row>
    <row r="4356" spans="2:21" ht="12.75"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</row>
    <row r="4357" spans="2:21" ht="12.75"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</row>
    <row r="4358" spans="2:21" ht="12.75"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</row>
    <row r="4359" spans="2:21" ht="12.75"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</row>
    <row r="4360" spans="2:21" ht="12.75"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</row>
    <row r="4361" spans="2:21" ht="12.75"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</row>
    <row r="4362" spans="2:21" ht="12.75"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</row>
    <row r="4363" spans="2:21" ht="12.75"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</row>
    <row r="4364" spans="2:21" ht="12.75"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</row>
    <row r="4365" spans="2:21" ht="12.75"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</row>
    <row r="4366" spans="2:21" ht="12.75"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</row>
    <row r="4367" spans="2:21" ht="12.75"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</row>
    <row r="4368" spans="2:21" ht="12.75"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</row>
    <row r="4369" spans="2:21" ht="12.75"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</row>
    <row r="4370" spans="2:21" ht="12.75"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</row>
    <row r="4371" spans="2:21" ht="12.75"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</row>
    <row r="4372" spans="2:21" ht="12.75"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</row>
    <row r="4373" spans="2:21" ht="12.75"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</row>
    <row r="4374" spans="2:21" ht="12.75"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</row>
    <row r="4375" spans="2:21" ht="12.75"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</row>
    <row r="4376" spans="2:21" ht="12.75"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</row>
    <row r="4377" spans="2:21" ht="12.75"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</row>
    <row r="4378" spans="2:21" ht="12.75"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</row>
    <row r="4379" spans="2:21" ht="12.75"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</row>
    <row r="4380" spans="2:21" ht="12.75"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</row>
    <row r="4381" spans="2:21" ht="12.75"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</row>
    <row r="4382" spans="2:21" ht="12.75"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</row>
    <row r="4383" spans="2:21" ht="12.75"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</row>
    <row r="4384" spans="2:21" ht="12.75"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</row>
    <row r="4385" spans="2:21" ht="12.75"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</row>
    <row r="4386" spans="2:21" ht="12.75"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</row>
    <row r="4387" spans="2:21" ht="12.75"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</row>
    <row r="4388" spans="2:21" ht="12.75"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</row>
    <row r="4389" spans="2:21" ht="12.75"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</row>
    <row r="4390" spans="2:21" ht="12.75"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</row>
    <row r="4391" spans="2:21" ht="12.75"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</row>
    <row r="4392" spans="2:21" ht="12.75"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</row>
    <row r="4393" spans="2:21" ht="12.75"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</row>
    <row r="4394" spans="2:21" ht="12.75"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</row>
    <row r="4395" spans="2:21" ht="12.75"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</row>
    <row r="4396" spans="2:21" ht="12.75"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</row>
    <row r="4397" spans="2:21" ht="12.75"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</row>
    <row r="4398" spans="2:21" ht="12.75"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</row>
    <row r="4399" spans="2:21" ht="12.75"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</row>
    <row r="4400" spans="2:21" ht="12.75"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</row>
    <row r="4401" spans="2:21" ht="12.75"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</row>
    <row r="4402" spans="2:21" ht="12.75"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</row>
    <row r="4403" spans="2:21" ht="12.75"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</row>
    <row r="4404" spans="2:21" ht="12.75"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</row>
    <row r="4405" spans="2:21" ht="12.75"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</row>
    <row r="4406" spans="2:21" ht="12.75"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</row>
    <row r="4407" spans="2:21" ht="12.75"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</row>
    <row r="4408" spans="2:21" ht="12.75"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</row>
    <row r="4409" spans="2:21" ht="12.75"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</row>
    <row r="4410" spans="2:21" ht="12.75"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</row>
    <row r="4411" spans="2:21" ht="12.75"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</row>
    <row r="4412" spans="2:21" ht="12.75"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</row>
    <row r="4413" spans="2:21" ht="12.75"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</row>
    <row r="4414" spans="2:21" ht="12.75"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</row>
    <row r="4415" spans="2:21" ht="12.75"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</row>
    <row r="4416" spans="2:21" ht="12.75"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</row>
    <row r="4417" spans="2:21" ht="12.75"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</row>
    <row r="4418" spans="2:21" ht="12.75"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</row>
    <row r="4419" spans="2:21" ht="12.75"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</row>
    <row r="4420" spans="2:21" ht="12.75"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</row>
    <row r="4421" spans="2:21" ht="12.75"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</row>
    <row r="4422" spans="2:21" ht="12.75"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</row>
    <row r="4423" spans="2:21" ht="12.75"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</row>
    <row r="4424" spans="2:21" ht="12.75"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</row>
    <row r="4425" spans="2:21" ht="12.75"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</row>
    <row r="4426" spans="2:21" ht="12.75"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</row>
    <row r="4427" spans="2:21" ht="12.75"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</row>
    <row r="4428" spans="2:21" ht="12.75"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</row>
    <row r="4429" spans="2:21" ht="12.75"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</row>
    <row r="4430" spans="2:21" ht="12.75"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</row>
    <row r="4431" spans="2:21" ht="12.75"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</row>
    <row r="4432" spans="2:21" ht="12.75"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</row>
    <row r="4433" spans="2:21" ht="12.75"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</row>
    <row r="4434" spans="2:21" ht="12.75"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</row>
    <row r="4435" spans="2:21" ht="12.75"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</row>
    <row r="4436" spans="2:21" ht="12.75"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</row>
    <row r="4437" spans="2:21" ht="12.75"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</row>
    <row r="4438" spans="2:21" ht="12.75"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</row>
    <row r="4439" spans="2:21" ht="12.75"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</row>
    <row r="4440" spans="2:21" ht="12.75"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</row>
    <row r="4441" spans="2:21" ht="12.75"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</row>
    <row r="4442" spans="2:21" ht="12.75"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</row>
    <row r="4443" spans="2:21" ht="12.75"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</row>
    <row r="4444" spans="2:21" ht="12.75"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</row>
    <row r="4445" spans="2:21" ht="12.75"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</row>
    <row r="4446" spans="2:21" ht="12.75"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</row>
    <row r="4447" spans="2:21" ht="12.75"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</row>
    <row r="4448" spans="2:21" ht="12.75"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</row>
    <row r="4449" spans="2:21" ht="12.75"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</row>
    <row r="4450" spans="2:21" ht="12.75"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</row>
    <row r="4451" spans="2:21" ht="12.75"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</row>
    <row r="4452" spans="2:21" ht="12.75"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</row>
    <row r="4453" spans="2:21" ht="12.75"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</row>
    <row r="4454" spans="2:21" ht="12.75"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</row>
    <row r="4455" spans="2:21" ht="12.75"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</row>
    <row r="4456" spans="2:21" ht="12.75"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</row>
    <row r="4457" spans="2:21" ht="12.75"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</row>
    <row r="4458" spans="2:21" ht="12.75"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</row>
    <row r="4459" spans="2:21" ht="12.75"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</row>
    <row r="4460" spans="2:21" ht="12.75"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</row>
    <row r="4461" spans="2:21" ht="12.75"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</row>
    <row r="4462" spans="2:21" ht="12.75"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</row>
    <row r="4463" spans="2:21" ht="12.75"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</row>
    <row r="4464" spans="2:21" ht="12.75"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</row>
    <row r="4465" spans="2:21" ht="12.75"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</row>
    <row r="4466" spans="2:21" ht="12.75"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</row>
    <row r="4467" spans="2:21" ht="12.75"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</row>
    <row r="4468" spans="2:21" ht="12.75"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</row>
    <row r="4469" spans="2:21" ht="12.75"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</row>
    <row r="4470" spans="2:21" ht="12.75"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</row>
    <row r="4471" spans="2:21" ht="12.75"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</row>
    <row r="4472" spans="2:21" ht="12.75"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</row>
    <row r="4473" spans="2:21" ht="12.75"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</row>
    <row r="4474" spans="2:21" ht="12.75"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</row>
    <row r="4475" spans="2:21" ht="12.75"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</row>
    <row r="4476" spans="2:21" ht="12.75"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</row>
    <row r="4477" spans="2:21" ht="12.75"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</row>
    <row r="4478" spans="2:21" ht="12.75"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</row>
    <row r="4479" spans="2:21" ht="12.75"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</row>
    <row r="4480" spans="2:21" ht="12.75"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</row>
    <row r="4481" spans="2:21" ht="12.75"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</row>
    <row r="4482" spans="2:21" ht="12.75"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</row>
    <row r="4483" spans="2:21" ht="12.75"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</row>
    <row r="4484" spans="2:21" ht="12.75"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</row>
    <row r="4485" spans="2:21" ht="12.75"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</row>
    <row r="4486" spans="2:21" ht="12.75"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</row>
    <row r="4487" spans="2:21" ht="12.75"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</row>
    <row r="4488" spans="2:21" ht="12.75"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</row>
    <row r="4489" spans="2:21" ht="12.75"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</row>
    <row r="4490" spans="2:21" ht="12.75"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</row>
    <row r="4491" spans="2:21" ht="12.75"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</row>
    <row r="4492" spans="2:21" ht="12.75"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</row>
    <row r="4493" spans="2:21" ht="12.75"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</row>
    <row r="4494" spans="2:21" ht="12.75"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</row>
    <row r="4495" spans="2:21" ht="12.75"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</row>
    <row r="4496" spans="2:21" ht="12.75"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</row>
    <row r="4497" spans="2:21" ht="12.75"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</row>
    <row r="4498" spans="2:21" ht="12.75"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</row>
    <row r="4499" spans="2:21" ht="12.75"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</row>
    <row r="4500" spans="2:21" ht="12.75"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</row>
    <row r="4501" spans="2:21" ht="12.75"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</row>
    <row r="4502" spans="2:21" ht="12.75"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</row>
    <row r="4503" spans="2:21" ht="12.75"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</row>
    <row r="4504" spans="2:21" ht="12.75"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</row>
    <row r="4505" spans="2:21" ht="12.75"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</row>
    <row r="4506" spans="2:21" ht="12.75"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</row>
    <row r="4507" spans="2:21" ht="12.75"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</row>
    <row r="4508" spans="2:21" ht="12.75"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</row>
    <row r="4509" spans="2:21" ht="12.75"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</row>
    <row r="4510" spans="2:21" ht="12.75"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</row>
    <row r="4511" spans="2:21" ht="12.75"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</row>
    <row r="4512" spans="2:21" ht="12.75"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</row>
    <row r="4513" spans="2:21" ht="12.75"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</row>
    <row r="4514" spans="2:21" ht="12.75"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</row>
    <row r="4515" spans="2:21" ht="12.75"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</row>
    <row r="4516" spans="2:21" ht="12.75"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</row>
    <row r="4517" spans="2:21" ht="12.75"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</row>
    <row r="4518" spans="2:21" ht="12.75"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</row>
    <row r="4519" spans="2:21" ht="12.75"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</row>
    <row r="4520" spans="2:21" ht="12.75"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</row>
    <row r="4521" spans="2:21" ht="12.75"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</row>
    <row r="4522" spans="2:21" ht="12.75"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</row>
    <row r="4523" spans="2:21" ht="12.75"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</row>
    <row r="4524" spans="2:21" ht="12.75"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</row>
    <row r="4525" spans="2:21" ht="12.75"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</row>
    <row r="4526" spans="2:21" ht="12.75"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</row>
    <row r="4527" spans="2:21" ht="12.75"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</row>
    <row r="4528" spans="2:21" ht="12.75"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</row>
    <row r="4529" spans="2:21" ht="12.75"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</row>
    <row r="4530" spans="2:21" ht="12.75"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</row>
    <row r="4531" spans="2:21" ht="12.75"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</row>
    <row r="4532" spans="2:21" ht="12.75"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</row>
    <row r="4533" spans="2:21" ht="12.75"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</row>
    <row r="4534" spans="2:21" ht="12.75"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</row>
    <row r="4535" spans="2:21" ht="12.75"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</row>
    <row r="4536" spans="2:21" ht="12.75"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</row>
    <row r="4537" spans="2:21" ht="12.75"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</row>
    <row r="4538" spans="2:21" ht="12.75"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</row>
    <row r="4539" spans="2:21" ht="12.75"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</row>
    <row r="4540" spans="2:21" ht="12.75"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</row>
    <row r="4541" spans="2:21" ht="12.75"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</row>
    <row r="4542" spans="2:21" ht="12.75"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</row>
    <row r="4543" spans="2:21" ht="12.75"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</row>
    <row r="4544" spans="2:21" ht="12.75"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</row>
    <row r="4545" spans="2:21" ht="12.75"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</row>
    <row r="4546" spans="2:21" ht="12.75"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</row>
    <row r="4547" spans="2:21" ht="12.75"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</row>
    <row r="4548" spans="2:21" ht="12.75"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</row>
    <row r="4549" spans="2:21" ht="12.75"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</row>
    <row r="4550" spans="2:21" ht="12.75"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</row>
    <row r="4551" spans="2:21" ht="12.75"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</row>
    <row r="4552" spans="2:21" ht="12.75"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</row>
    <row r="4553" spans="2:21" ht="12.75"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</row>
    <row r="4554" spans="2:21" ht="12.75"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</row>
    <row r="4555" spans="2:21" ht="12.75"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</row>
    <row r="4556" spans="2:21" ht="12.75"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</row>
    <row r="4557" spans="2:21" ht="12.75"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</row>
    <row r="4558" spans="2:21" ht="12.75"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</row>
    <row r="4559" spans="2:21" ht="12.75"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</row>
    <row r="4560" spans="2:21" ht="12.75"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</row>
    <row r="4561" spans="2:21" ht="12.75"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</row>
    <row r="4562" spans="2:21" ht="12.75"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</row>
    <row r="4563" spans="2:21" ht="12.75"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</row>
    <row r="4564" spans="2:21" ht="12.75"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</row>
    <row r="4565" spans="2:21" ht="12.75"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</row>
    <row r="4566" spans="2:21" ht="12.75"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</row>
    <row r="4567" spans="2:21" ht="12.75"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</row>
    <row r="4568" spans="2:21" ht="12.75"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</row>
    <row r="4569" spans="2:21" ht="12.75"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</row>
    <row r="4570" spans="2:21" ht="12.75"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</row>
    <row r="4571" spans="2:21" ht="12.75"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</row>
    <row r="4572" spans="2:21" ht="12.75"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</row>
    <row r="4573" spans="2:21" ht="12.75"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</row>
    <row r="4574" spans="2:21" ht="12.75"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</row>
    <row r="4575" spans="2:21" ht="12.75"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</row>
    <row r="4576" spans="2:21" ht="12.75"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</row>
    <row r="4577" spans="2:21" ht="12.75"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</row>
    <row r="4578" spans="2:21" ht="12.75"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</row>
    <row r="4579" spans="2:21" ht="12.75"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</row>
    <row r="4580" spans="2:21" ht="12.75"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</row>
    <row r="4581" spans="2:21" ht="12.75"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</row>
    <row r="4582" spans="2:21" ht="12.75"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</row>
    <row r="4583" spans="2:21" ht="12.75"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</row>
    <row r="4584" spans="2:21" ht="12.75"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</row>
    <row r="4585" spans="2:21" ht="12.75"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</row>
    <row r="4586" spans="2:21" ht="12.75"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</row>
    <row r="4587" spans="2:21" ht="12.75"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</row>
    <row r="4588" spans="2:21" ht="12.75"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</row>
    <row r="4589" spans="2:21" ht="12.75"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</row>
    <row r="4590" spans="2:21" ht="12.75"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</row>
    <row r="4591" spans="2:21" ht="12.75"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</row>
    <row r="4592" spans="2:21" ht="12.75"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</row>
    <row r="4593" spans="2:21" ht="12.75"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</row>
    <row r="4594" spans="2:21" ht="12.75"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</row>
    <row r="4595" spans="2:21" ht="12.75"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</row>
    <row r="4596" spans="2:21" ht="12.75"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</row>
    <row r="4597" spans="2:21" ht="12.75"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</row>
    <row r="4598" spans="2:21" ht="12.75"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</row>
    <row r="4599" spans="2:21" ht="12.75"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</row>
    <row r="4600" spans="2:21" ht="12.75"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</row>
    <row r="4601" spans="2:21" ht="12.75"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</row>
    <row r="4602" spans="2:21" ht="12.75"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</row>
    <row r="4603" spans="2:21" ht="12.75"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</row>
    <row r="4604" spans="2:21" ht="12.75"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</row>
    <row r="4605" spans="2:21" ht="12.75"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</row>
    <row r="4606" spans="2:21" ht="12.75"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</row>
    <row r="4607" spans="2:21" ht="12.75"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</row>
    <row r="4608" spans="2:21" ht="12.75"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</row>
    <row r="4609" spans="2:21" ht="12.75"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</row>
    <row r="4610" spans="2:21" ht="12.75"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</row>
    <row r="4611" spans="2:21" ht="12.75"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</row>
    <row r="4612" spans="2:21" ht="12.75"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</row>
    <row r="4613" spans="2:21" ht="12.75"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</row>
    <row r="4614" spans="2:21" ht="12.75"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</row>
    <row r="4615" spans="2:21" ht="12.75"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</row>
    <row r="4616" spans="2:21" ht="12.75"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</row>
    <row r="4617" spans="2:21" ht="12.75"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</row>
    <row r="4618" spans="2:21" ht="12.75"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</row>
    <row r="4619" spans="2:21" ht="12.75"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</row>
    <row r="4620" spans="2:21" ht="12.75"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</row>
    <row r="4621" spans="2:21" ht="12.75"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</row>
    <row r="4622" spans="2:21" ht="12.75"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</row>
    <row r="4623" spans="2:21" ht="12.75"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</row>
    <row r="4624" spans="2:21" ht="12.75"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</row>
    <row r="4625" spans="2:21" ht="12.75"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</row>
    <row r="4626" spans="2:21" ht="12.75"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</row>
    <row r="4627" spans="2:21" ht="12.75"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</row>
    <row r="4628" spans="2:21" ht="12.75"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</row>
    <row r="4629" spans="2:21" ht="12.75"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</row>
    <row r="4630" spans="2:21" ht="12.75"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</row>
    <row r="4631" spans="2:21" ht="12.75"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</row>
    <row r="4632" spans="2:21" ht="12.75"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</row>
    <row r="4633" spans="2:21" ht="12.75"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</row>
    <row r="4634" spans="2:21" ht="12.75"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</row>
    <row r="4635" spans="2:21" ht="12.75"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</row>
    <row r="4636" spans="2:21" ht="12.75"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</row>
    <row r="4637" spans="2:21" ht="12.75"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</row>
    <row r="4638" spans="2:21" ht="12.75"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</row>
    <row r="4639" spans="2:21" ht="12.75"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</row>
    <row r="4640" spans="2:21" ht="12.75"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</row>
    <row r="4641" spans="2:21" ht="12.75"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</row>
    <row r="4642" spans="2:21" ht="12.75"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</row>
    <row r="4643" spans="2:21" ht="12.75"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</row>
    <row r="4644" spans="2:21" ht="12.75"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</row>
    <row r="4645" spans="2:21" ht="12.75"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</row>
    <row r="4646" spans="2:21" ht="12.75"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</row>
    <row r="4647" spans="2:21" ht="12.75"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</row>
    <row r="4648" spans="2:21" ht="12.75"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</row>
    <row r="4649" spans="2:21" ht="12.75"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</row>
    <row r="4650" spans="2:21" ht="12.75"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</row>
    <row r="4651" spans="2:21" ht="12.75"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</row>
    <row r="4652" spans="2:21" ht="12.75"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</row>
    <row r="4653" spans="2:21" ht="12.75"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</row>
    <row r="4654" spans="2:21" ht="12.75"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</row>
    <row r="4655" spans="2:21" ht="12.75"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</row>
    <row r="4656" spans="2:21" ht="12.75"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</row>
    <row r="4657" spans="2:21" ht="12.75"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</row>
    <row r="4658" spans="2:21" ht="12.75"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</row>
    <row r="4659" spans="2:21" ht="12.75"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</row>
    <row r="4660" spans="2:21" ht="12.75"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</row>
    <row r="4661" spans="2:21" ht="12.75"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</row>
    <row r="4662" spans="2:21" ht="12.75"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</row>
    <row r="4663" spans="2:21" ht="12.75"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</row>
    <row r="4664" spans="2:21" ht="12.75"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</row>
    <row r="4665" spans="2:21" ht="12.75"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</row>
    <row r="4666" spans="2:21" ht="12.75"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</row>
    <row r="4667" spans="2:21" ht="12.75"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</row>
    <row r="4668" spans="2:21" ht="12.75"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</row>
    <row r="4669" spans="2:21" ht="12.75"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</row>
    <row r="4670" spans="2:21" ht="12.75"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</row>
    <row r="4671" spans="2:21" ht="12.75"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</row>
    <row r="4672" spans="2:21" ht="12.75"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</row>
    <row r="4673" spans="2:21" ht="12.75"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</row>
    <row r="4674" spans="2:21" ht="12.75"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</row>
    <row r="4675" spans="2:21" ht="12.75"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</row>
    <row r="4676" spans="2:21" ht="12.75"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</row>
    <row r="4677" spans="2:21" ht="12.75"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</row>
    <row r="4678" spans="2:21" ht="12.75"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</row>
    <row r="4679" spans="2:21" ht="12.75"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</row>
    <row r="4680" spans="2:21" ht="12.75"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</row>
    <row r="4681" spans="2:21" ht="12.75"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</row>
    <row r="4682" spans="2:21" ht="12.75"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</row>
    <row r="4683" spans="2:21" ht="12.75"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</row>
    <row r="4684" spans="2:21" ht="12.75"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</row>
    <row r="4685" spans="2:21" ht="12.75"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</row>
    <row r="4686" spans="2:21" ht="12.75"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</row>
    <row r="4687" spans="2:21" ht="12.75"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</row>
    <row r="4688" spans="2:21" ht="12.75"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</row>
    <row r="4689" spans="2:21" ht="12.75"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</row>
    <row r="4690" spans="2:21" ht="12.75"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</row>
    <row r="4691" spans="2:21" ht="12.75"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</row>
    <row r="4692" spans="2:21" ht="12.75"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</row>
    <row r="4693" spans="2:21" ht="12.75"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</row>
    <row r="4694" spans="2:21" ht="12.75"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</row>
    <row r="4695" spans="2:21" ht="12.75"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</row>
    <row r="4696" spans="2:21" ht="12.75"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</row>
    <row r="4697" spans="2:21" ht="12.75"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</row>
    <row r="4698" spans="2:21" ht="12.75"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</row>
    <row r="4699" spans="2:21" ht="12.75"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</row>
    <row r="4700" spans="2:21" ht="12.75"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</row>
    <row r="4701" spans="2:21" ht="12.75"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</row>
    <row r="4702" spans="2:21" ht="12.75"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</row>
    <row r="4703" spans="2:21" ht="12.75"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</row>
    <row r="4704" spans="2:21" ht="12.75"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</row>
    <row r="4705" spans="2:21" ht="12.75"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</row>
    <row r="4706" spans="2:21" ht="12.75"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</row>
    <row r="4707" spans="2:21" ht="12.75"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</row>
    <row r="4708" spans="2:21" ht="12.75"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</row>
    <row r="4709" spans="2:21" ht="12.75"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</row>
    <row r="4710" spans="2:21" ht="12.75"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</row>
    <row r="4711" spans="2:21" ht="12.75"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</row>
    <row r="4712" spans="2:21" ht="12.75"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</row>
    <row r="4713" spans="2:21" ht="12.75"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</row>
    <row r="4714" spans="2:21" ht="12.75"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</row>
    <row r="4715" spans="2:21" ht="12.75"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</row>
    <row r="4716" spans="2:21" ht="12.75"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</row>
    <row r="4717" spans="2:21" ht="12.75"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</row>
    <row r="4718" spans="2:21" ht="12.75"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</row>
    <row r="4719" spans="2:21" ht="12.75"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</row>
    <row r="4720" spans="2:21" ht="12.75"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</row>
    <row r="4721" spans="2:21" ht="12.75"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</row>
    <row r="4722" spans="2:21" ht="12.75"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</row>
    <row r="4723" spans="2:21" ht="12.75"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</row>
    <row r="4724" spans="2:21" ht="12.75"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</row>
    <row r="4725" spans="2:21" ht="12.75"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</row>
    <row r="4726" spans="2:21" ht="12.75"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</row>
    <row r="4727" spans="2:21" ht="12.75"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</row>
    <row r="4728" spans="2:21" ht="12.75"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</row>
    <row r="4729" spans="2:21" ht="12.75"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</row>
    <row r="4730" spans="2:21" ht="12.75"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</row>
    <row r="4731" spans="2:21" ht="12.75"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</row>
    <row r="4732" spans="2:21" ht="12.75"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</row>
    <row r="4733" spans="2:21" ht="12.75"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</row>
    <row r="4734" spans="2:21" ht="12.75"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</row>
    <row r="4735" spans="2:21" ht="12.75"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</row>
    <row r="4736" spans="2:21" ht="12.75"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</row>
    <row r="4737" spans="2:21" ht="12.75"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</row>
    <row r="4738" spans="2:21" ht="12.75"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</row>
    <row r="4739" spans="2:21" ht="12.75"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</row>
    <row r="4740" spans="2:21" ht="12.75"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</row>
    <row r="4741" spans="2:21" ht="12.75"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</row>
    <row r="4742" spans="2:21" ht="12.75"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</row>
    <row r="4743" spans="2:21" ht="12.75"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</row>
    <row r="4744" spans="2:21" ht="12.75"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</row>
    <row r="4745" spans="2:21" ht="12.75"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</row>
    <row r="4746" spans="2:21" ht="12.75"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</row>
    <row r="4747" spans="2:21" ht="12.75"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</row>
    <row r="4748" spans="2:21" ht="12.75"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</row>
    <row r="4749" spans="2:21" ht="12.75"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</row>
    <row r="4750" spans="2:21" ht="12.75"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</row>
    <row r="4751" spans="2:21" ht="12.75"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</row>
    <row r="4752" spans="2:21" ht="12.75"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</row>
    <row r="4753" spans="2:21" ht="12.75"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</row>
    <row r="4754" spans="2:21" ht="12.75"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</row>
    <row r="4755" spans="2:21" ht="12.75"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</row>
    <row r="4756" spans="2:21" ht="12.75"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</row>
    <row r="4757" spans="2:21" ht="12.75"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</row>
    <row r="4758" spans="2:21" ht="12.75"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</row>
    <row r="4759" spans="2:21" ht="12.75"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</row>
    <row r="4760" spans="2:21" ht="12.75"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</row>
    <row r="4761" spans="2:21" ht="12.75"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</row>
    <row r="4762" spans="2:21" ht="12.75"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</row>
    <row r="4763" spans="2:21" ht="12.75"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</row>
    <row r="4764" spans="2:21" ht="12.75"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</row>
    <row r="4765" spans="2:21" ht="12.75"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</row>
    <row r="4766" spans="2:21" ht="12.75"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</row>
    <row r="4767" spans="2:21" ht="12.75"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</row>
    <row r="4768" spans="2:21" ht="12.75"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</row>
    <row r="4769" spans="2:21" ht="12.75"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</row>
    <row r="4770" spans="2:21" ht="12.75"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</row>
    <row r="4771" spans="2:21" ht="12.75"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</row>
    <row r="4772" spans="2:21" ht="12.75"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</row>
    <row r="4773" spans="2:21" ht="12.75"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</row>
    <row r="4774" spans="2:21" ht="12.75"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</row>
    <row r="4775" spans="2:21" ht="12.75"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</row>
    <row r="4776" spans="2:21" ht="12.75"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</row>
    <row r="4777" spans="2:21" ht="12.75"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</row>
    <row r="4778" spans="2:21" ht="12.75"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</row>
    <row r="4779" spans="2:21" ht="12.75"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</row>
    <row r="4780" spans="2:21" ht="12.75"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</row>
    <row r="4781" spans="2:21" ht="12.75"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</row>
    <row r="4782" spans="2:21" ht="12.75"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</row>
    <row r="4783" spans="2:21" ht="12.75"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</row>
    <row r="4784" spans="2:21" ht="12.75"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</row>
    <row r="4785" spans="2:21" ht="12.75"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</row>
    <row r="4786" spans="2:21" ht="12.75"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</row>
    <row r="4787" spans="2:21" ht="12.75"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</row>
    <row r="4788" spans="2:21" ht="12.75"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</row>
    <row r="4789" spans="2:21" ht="12.75"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</row>
    <row r="4790" spans="2:21" ht="12.75"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</row>
    <row r="4791" spans="2:21" ht="12.75"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</row>
    <row r="4792" spans="2:21" ht="12.75"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</row>
    <row r="4793" spans="2:21" ht="12.75"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</row>
    <row r="4794" spans="2:21" ht="12.75"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</row>
    <row r="4795" spans="2:21" ht="12.75"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</row>
    <row r="4796" spans="2:21" ht="12.75"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</row>
    <row r="4797" spans="2:21" ht="12.75"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</row>
    <row r="4798" spans="2:21" ht="12.75"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</row>
    <row r="4799" spans="2:21" ht="12.75"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</row>
    <row r="4800" spans="2:21" ht="12.75"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</row>
    <row r="4801" spans="2:21" ht="12.75"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</row>
    <row r="4802" spans="2:21" ht="12.75"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</row>
    <row r="4803" spans="2:21" ht="12.75"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</row>
    <row r="4804" spans="2:21" ht="12.75"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</row>
    <row r="4805" spans="2:21" ht="12.75"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</row>
    <row r="4806" spans="2:21" ht="12.75"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</row>
    <row r="4807" spans="2:21" ht="12.75"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</row>
    <row r="4808" spans="2:21" ht="12.75"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</row>
    <row r="4809" spans="2:21" ht="12.75"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</row>
    <row r="4810" spans="2:21" ht="12.75"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</row>
    <row r="4811" spans="2:21" ht="12.75"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</row>
    <row r="4812" spans="2:21" ht="12.75"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</row>
    <row r="4813" spans="2:21" ht="12.75"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</row>
    <row r="4814" spans="2:21" ht="12.75"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</row>
    <row r="4815" spans="2:21" ht="12.75"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</row>
    <row r="4816" spans="2:21" ht="12.75"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</row>
    <row r="4817" spans="2:21" ht="12.75"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</row>
    <row r="4818" spans="2:21" ht="12.75"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</row>
    <row r="4819" spans="2:21" ht="12.75"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</row>
    <row r="4820" spans="2:21" ht="12.75"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</row>
    <row r="4821" spans="2:21" ht="12.75"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</row>
    <row r="4822" spans="2:21" ht="12.75"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</row>
    <row r="4823" spans="2:21" ht="12.75"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</row>
    <row r="4824" spans="2:21" ht="12.75"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</row>
    <row r="4825" spans="2:21" ht="12.75"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</row>
  </sheetData>
  <mergeCells count="87">
    <mergeCell ref="B11:B12"/>
    <mergeCell ref="B71:B72"/>
    <mergeCell ref="D112:U112"/>
    <mergeCell ref="D113:U113"/>
    <mergeCell ref="D16:U16"/>
    <mergeCell ref="D18:U18"/>
    <mergeCell ref="D20:U20"/>
    <mergeCell ref="D22:U22"/>
    <mergeCell ref="D24:U24"/>
    <mergeCell ref="D26:U26"/>
    <mergeCell ref="B122:U122"/>
    <mergeCell ref="B123:U123"/>
    <mergeCell ref="B112:B113"/>
    <mergeCell ref="B117:U117"/>
    <mergeCell ref="B118:U118"/>
    <mergeCell ref="B119:U119"/>
    <mergeCell ref="B120:U120"/>
    <mergeCell ref="B114:U114"/>
    <mergeCell ref="B115:U115"/>
    <mergeCell ref="B116:U116"/>
    <mergeCell ref="B121:U121"/>
    <mergeCell ref="D2:U2"/>
    <mergeCell ref="B6:B7"/>
    <mergeCell ref="I6:J6"/>
    <mergeCell ref="K6:N6"/>
    <mergeCell ref="O6:R6"/>
    <mergeCell ref="T6:U6"/>
    <mergeCell ref="K7:L7"/>
    <mergeCell ref="M7:N7"/>
    <mergeCell ref="O7:P7"/>
    <mergeCell ref="Q7:R7"/>
    <mergeCell ref="T7:U7"/>
    <mergeCell ref="D12:U12"/>
    <mergeCell ref="D14:U14"/>
    <mergeCell ref="D10:U10"/>
    <mergeCell ref="D28:U28"/>
    <mergeCell ref="D30:U30"/>
    <mergeCell ref="D32:U32"/>
    <mergeCell ref="D57:U57"/>
    <mergeCell ref="D44:U44"/>
    <mergeCell ref="D48:U48"/>
    <mergeCell ref="D50:U50"/>
    <mergeCell ref="D46:U46"/>
    <mergeCell ref="B54:U54"/>
    <mergeCell ref="B55:U55"/>
    <mergeCell ref="E6:F6"/>
    <mergeCell ref="G6:H6"/>
    <mergeCell ref="B52:B53"/>
    <mergeCell ref="D52:U52"/>
    <mergeCell ref="D53:U53"/>
    <mergeCell ref="D36:U36"/>
    <mergeCell ref="D38:U38"/>
    <mergeCell ref="D40:U40"/>
    <mergeCell ref="D42:U42"/>
    <mergeCell ref="D34:U34"/>
    <mergeCell ref="D76:U76"/>
    <mergeCell ref="D78:U78"/>
    <mergeCell ref="D74:U74"/>
    <mergeCell ref="D62:U62"/>
    <mergeCell ref="D66:E66"/>
    <mergeCell ref="N66:P66"/>
    <mergeCell ref="T66:U66"/>
    <mergeCell ref="D67:E67"/>
    <mergeCell ref="G67:I67"/>
    <mergeCell ref="O67:P67"/>
    <mergeCell ref="D80:U80"/>
    <mergeCell ref="D82:U82"/>
    <mergeCell ref="D108:U108"/>
    <mergeCell ref="D110:U110"/>
    <mergeCell ref="D96:U96"/>
    <mergeCell ref="D98:U98"/>
    <mergeCell ref="D100:U100"/>
    <mergeCell ref="D102:U102"/>
    <mergeCell ref="D84:U84"/>
    <mergeCell ref="D86:U86"/>
    <mergeCell ref="D104:U104"/>
    <mergeCell ref="D106:U106"/>
    <mergeCell ref="D88:U88"/>
    <mergeCell ref="D90:U90"/>
    <mergeCell ref="D92:U92"/>
    <mergeCell ref="D94:U94"/>
    <mergeCell ref="D59:U59"/>
    <mergeCell ref="B57:B59"/>
    <mergeCell ref="D70:U70"/>
    <mergeCell ref="D72:U72"/>
    <mergeCell ref="B66:B67"/>
    <mergeCell ref="R67:U67"/>
  </mergeCells>
  <printOptions horizontalCentered="1" verticalCentered="1"/>
  <pageMargins left="0" right="0" top="0" bottom="0.25" header="0" footer="0.25"/>
  <pageSetup fitToHeight="2" horizontalDpi="600" verticalDpi="600" orientation="landscape" scale="80" r:id="rId1"/>
  <headerFooter alignWithMargins="0">
    <oddFooter>&amp;L&amp;8&amp;F, &amp;A&amp;C&amp;8Page &amp;P of &amp;N&amp;R&amp;8&amp;D</oddFooter>
  </headerFooter>
  <rowBreaks count="1" manualBreakCount="1">
    <brk id="6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W574"/>
  <sheetViews>
    <sheetView zoomScale="75" zoomScaleNormal="75" zoomScaleSheetLayoutView="100" workbookViewId="0" topLeftCell="A1">
      <pane ySplit="225" topLeftCell="BM1" activePane="bottomLeft" state="split"/>
      <selection pane="topLeft" activeCell="W1" sqref="W1:W16384"/>
      <selection pane="bottomLeft" activeCell="B2" sqref="B2"/>
    </sheetView>
  </sheetViews>
  <sheetFormatPr defaultColWidth="9.140625" defaultRowHeight="12.75"/>
  <cols>
    <col min="1" max="1" width="1.421875" style="0" customWidth="1"/>
    <col min="2" max="2" width="28.57421875" style="0" customWidth="1"/>
    <col min="3" max="3" width="0.85546875" style="0" customWidth="1"/>
    <col min="4" max="8" width="7.421875" style="0" customWidth="1"/>
    <col min="9" max="9" width="7.57421875" style="0" customWidth="1"/>
    <col min="10" max="10" width="8.00390625" style="0" customWidth="1"/>
    <col min="11" max="19" width="8.28125" style="0" customWidth="1"/>
    <col min="20" max="21" width="8.57421875" style="0" customWidth="1"/>
    <col min="22" max="23" width="0.85546875" style="0" customWidth="1"/>
    <col min="24" max="24" width="28.57421875" style="0" customWidth="1"/>
    <col min="25" max="25" width="0.85546875" style="0" customWidth="1"/>
    <col min="26" max="28" width="7.421875" style="0" customWidth="1"/>
    <col min="29" max="30" width="6.421875" style="0" customWidth="1"/>
    <col min="31" max="31" width="7.57421875" style="0" customWidth="1"/>
    <col min="32" max="32" width="8.00390625" style="0" customWidth="1"/>
    <col min="33" max="38" width="8.28125" style="0" customWidth="1"/>
    <col min="40" max="40" width="8.28125" style="0" customWidth="1"/>
    <col min="41" max="41" width="8.140625" style="0" customWidth="1"/>
    <col min="42" max="43" width="8.57421875" style="0" customWidth="1"/>
    <col min="44" max="44" width="0.85546875" style="0" customWidth="1"/>
  </cols>
  <sheetData>
    <row r="1" ht="6" customHeight="1" thickBot="1"/>
    <row r="2" spans="2:49" ht="19.5" customHeight="1" thickBot="1">
      <c r="B2" s="1">
        <f ca="1">TODAY()</f>
        <v>37937</v>
      </c>
      <c r="C2" s="2"/>
      <c r="D2" s="457" t="s">
        <v>283</v>
      </c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3"/>
      <c r="V2" s="113"/>
      <c r="W2" s="2"/>
      <c r="X2" s="1">
        <f ca="1">TODAY()</f>
        <v>37937</v>
      </c>
      <c r="Y2" s="2"/>
      <c r="Z2" s="457" t="s">
        <v>282</v>
      </c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3"/>
      <c r="AR2" s="113"/>
      <c r="AS2" s="2"/>
      <c r="AT2" s="2"/>
      <c r="AU2" s="2"/>
      <c r="AV2" s="2"/>
      <c r="AW2" s="2"/>
    </row>
    <row r="3" spans="2:44" ht="4.5" customHeight="1" thickBot="1">
      <c r="B3" s="112"/>
      <c r="C3" s="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156"/>
      <c r="X3" s="112"/>
      <c r="Y3" s="2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156"/>
    </row>
    <row r="4" spans="1:44" ht="16.5" customHeight="1" thickBot="1">
      <c r="A4" s="2"/>
      <c r="B4" s="119" t="s">
        <v>166</v>
      </c>
      <c r="C4" s="2"/>
      <c r="D4" s="116">
        <v>2</v>
      </c>
      <c r="E4" s="116">
        <v>3</v>
      </c>
      <c r="F4" s="116">
        <v>4</v>
      </c>
      <c r="G4" s="116">
        <v>5</v>
      </c>
      <c r="H4" s="116">
        <v>6</v>
      </c>
      <c r="I4" s="116">
        <v>7</v>
      </c>
      <c r="J4" s="116">
        <v>8</v>
      </c>
      <c r="K4" s="116">
        <v>9</v>
      </c>
      <c r="L4" s="116">
        <v>10</v>
      </c>
      <c r="M4" s="116">
        <v>11</v>
      </c>
      <c r="N4" s="116">
        <v>12</v>
      </c>
      <c r="O4" s="116">
        <v>13</v>
      </c>
      <c r="P4" s="116">
        <v>14</v>
      </c>
      <c r="Q4" s="116">
        <v>15</v>
      </c>
      <c r="R4" s="116">
        <v>16</v>
      </c>
      <c r="S4" s="116">
        <v>17</v>
      </c>
      <c r="T4" s="116">
        <v>18</v>
      </c>
      <c r="U4" s="117">
        <v>19</v>
      </c>
      <c r="V4" s="153"/>
      <c r="W4" s="2"/>
      <c r="X4" s="119" t="s">
        <v>166</v>
      </c>
      <c r="Y4" s="2"/>
      <c r="Z4" s="115">
        <v>20</v>
      </c>
      <c r="AA4" s="116">
        <v>21</v>
      </c>
      <c r="AB4" s="116">
        <v>22</v>
      </c>
      <c r="AC4" s="116">
        <v>23</v>
      </c>
      <c r="AD4" s="116">
        <v>24</v>
      </c>
      <c r="AE4" s="116">
        <v>25</v>
      </c>
      <c r="AF4" s="116">
        <v>26</v>
      </c>
      <c r="AG4" s="116">
        <v>27</v>
      </c>
      <c r="AH4" s="116">
        <v>28</v>
      </c>
      <c r="AI4" s="116">
        <v>29</v>
      </c>
      <c r="AJ4" s="116">
        <v>30</v>
      </c>
      <c r="AK4" s="116">
        <v>31</v>
      </c>
      <c r="AL4" s="116">
        <v>32</v>
      </c>
      <c r="AM4" s="116">
        <v>33</v>
      </c>
      <c r="AN4" s="116">
        <v>34</v>
      </c>
      <c r="AO4" s="116">
        <v>35</v>
      </c>
      <c r="AP4" s="116">
        <v>36</v>
      </c>
      <c r="AQ4" s="117">
        <v>37</v>
      </c>
      <c r="AR4" s="153"/>
    </row>
    <row r="5" spans="1:44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41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472" t="s">
        <v>40</v>
      </c>
      <c r="C6" s="2"/>
      <c r="D6" s="267" t="s">
        <v>106</v>
      </c>
      <c r="E6" s="574" t="s">
        <v>208</v>
      </c>
      <c r="F6" s="549"/>
      <c r="G6" s="575" t="s">
        <v>207</v>
      </c>
      <c r="H6" s="576"/>
      <c r="I6" s="577" t="s">
        <v>102</v>
      </c>
      <c r="J6" s="578"/>
      <c r="K6" s="593" t="s">
        <v>184</v>
      </c>
      <c r="L6" s="594"/>
      <c r="M6" s="594"/>
      <c r="N6" s="595"/>
      <c r="O6" s="593" t="s">
        <v>183</v>
      </c>
      <c r="P6" s="594"/>
      <c r="Q6" s="594"/>
      <c r="R6" s="595"/>
      <c r="S6" s="399" t="s">
        <v>116</v>
      </c>
      <c r="T6" s="597" t="s">
        <v>109</v>
      </c>
      <c r="U6" s="580"/>
      <c r="V6" s="48"/>
      <c r="W6" s="2"/>
      <c r="X6" s="472" t="s">
        <v>40</v>
      </c>
      <c r="Y6" s="2"/>
      <c r="Z6" s="572" t="s">
        <v>119</v>
      </c>
      <c r="AA6" s="573"/>
      <c r="AB6" s="338" t="s">
        <v>210</v>
      </c>
      <c r="AC6" s="386" t="s">
        <v>60</v>
      </c>
      <c r="AD6" s="387" t="s">
        <v>61</v>
      </c>
      <c r="AE6" s="388" t="s">
        <v>211</v>
      </c>
      <c r="AF6" s="179" t="s">
        <v>234</v>
      </c>
      <c r="AG6" s="339" t="s">
        <v>213</v>
      </c>
      <c r="AH6" s="338" t="s">
        <v>212</v>
      </c>
      <c r="AI6" s="401" t="s">
        <v>106</v>
      </c>
      <c r="AJ6" s="563" t="s">
        <v>219</v>
      </c>
      <c r="AK6" s="564"/>
      <c r="AL6" s="565"/>
      <c r="AM6" s="402" t="s">
        <v>116</v>
      </c>
      <c r="AN6" s="547" t="s">
        <v>297</v>
      </c>
      <c r="AO6" s="548"/>
      <c r="AP6" s="548"/>
      <c r="AQ6" s="549"/>
      <c r="AR6" s="48"/>
    </row>
    <row r="7" spans="1:44" ht="19.5" customHeight="1" thickBot="1" thickTop="1">
      <c r="A7" s="2"/>
      <c r="B7" s="473"/>
      <c r="C7" s="2"/>
      <c r="D7" s="382" t="s">
        <v>59</v>
      </c>
      <c r="E7" s="49" t="s">
        <v>205</v>
      </c>
      <c r="F7" s="377" t="s">
        <v>206</v>
      </c>
      <c r="G7" s="378" t="str">
        <f>E7</f>
        <v>Lysine</v>
      </c>
      <c r="H7" s="53" t="str">
        <f>F7</f>
        <v>Meth.</v>
      </c>
      <c r="I7" s="375" t="s">
        <v>126</v>
      </c>
      <c r="J7" s="271" t="s">
        <v>110</v>
      </c>
      <c r="K7" s="581" t="s">
        <v>107</v>
      </c>
      <c r="L7" s="582"/>
      <c r="M7" s="583" t="s">
        <v>108</v>
      </c>
      <c r="N7" s="583"/>
      <c r="O7" s="596" t="s">
        <v>107</v>
      </c>
      <c r="P7" s="583"/>
      <c r="Q7" s="596" t="s">
        <v>108</v>
      </c>
      <c r="R7" s="598"/>
      <c r="S7" s="400" t="s">
        <v>104</v>
      </c>
      <c r="T7" s="579" t="s">
        <v>108</v>
      </c>
      <c r="U7" s="580"/>
      <c r="V7" s="48"/>
      <c r="W7" s="2"/>
      <c r="X7" s="473"/>
      <c r="Y7" s="2"/>
      <c r="Z7" s="454" t="s">
        <v>120</v>
      </c>
      <c r="AA7" s="562"/>
      <c r="AB7" s="197" t="s">
        <v>241</v>
      </c>
      <c r="AC7" s="566" t="s">
        <v>215</v>
      </c>
      <c r="AD7" s="567"/>
      <c r="AE7" s="568"/>
      <c r="AF7" s="334" t="s">
        <v>235</v>
      </c>
      <c r="AG7" s="322"/>
      <c r="AH7" s="282" t="s">
        <v>242</v>
      </c>
      <c r="AI7" s="197" t="s">
        <v>59</v>
      </c>
      <c r="AJ7" s="183" t="s">
        <v>214</v>
      </c>
      <c r="AK7" s="560" t="s">
        <v>217</v>
      </c>
      <c r="AL7" s="561"/>
      <c r="AM7" s="181" t="s">
        <v>104</v>
      </c>
      <c r="AN7" s="556" t="s">
        <v>218</v>
      </c>
      <c r="AO7" s="557"/>
      <c r="AP7" s="558"/>
      <c r="AQ7" s="559"/>
      <c r="AR7" s="48"/>
    </row>
    <row r="8" spans="1:44" ht="19.5" customHeight="1" thickBot="1" thickTop="1">
      <c r="A8" s="2"/>
      <c r="B8" s="114" t="s">
        <v>147</v>
      </c>
      <c r="C8" s="2"/>
      <c r="D8" s="383" t="s">
        <v>57</v>
      </c>
      <c r="E8" s="379" t="s">
        <v>57</v>
      </c>
      <c r="F8" s="380" t="s">
        <v>57</v>
      </c>
      <c r="G8" s="381" t="s">
        <v>110</v>
      </c>
      <c r="H8" s="371" t="s">
        <v>110</v>
      </c>
      <c r="I8" s="376" t="s">
        <v>57</v>
      </c>
      <c r="J8" s="272" t="s">
        <v>111</v>
      </c>
      <c r="K8" s="372" t="s">
        <v>62</v>
      </c>
      <c r="L8" s="373" t="s">
        <v>63</v>
      </c>
      <c r="M8" s="368" t="str">
        <f>K8</f>
        <v>2% BW</v>
      </c>
      <c r="N8" s="274" t="str">
        <f>L8</f>
        <v>4% BW</v>
      </c>
      <c r="O8" s="369" t="str">
        <f>K8</f>
        <v>2% BW</v>
      </c>
      <c r="P8" s="370" t="str">
        <f>L8</f>
        <v>4% BW</v>
      </c>
      <c r="Q8" s="368" t="str">
        <f>K8</f>
        <v>2% BW</v>
      </c>
      <c r="R8" s="274" t="str">
        <f>L8</f>
        <v>4% BW</v>
      </c>
      <c r="S8" s="374" t="s">
        <v>57</v>
      </c>
      <c r="T8" s="368" t="str">
        <f>K8</f>
        <v>2% BW</v>
      </c>
      <c r="U8" s="274" t="str">
        <f>L8</f>
        <v>4% BW</v>
      </c>
      <c r="V8" s="56"/>
      <c r="W8" s="2"/>
      <c r="X8" s="114" t="s">
        <v>147</v>
      </c>
      <c r="Y8" s="2"/>
      <c r="Z8" s="384" t="s">
        <v>58</v>
      </c>
      <c r="AA8" s="385" t="str">
        <f>Z8</f>
        <v>Mcal/Kg</v>
      </c>
      <c r="AB8" s="269" t="s">
        <v>57</v>
      </c>
      <c r="AC8" s="389" t="s">
        <v>57</v>
      </c>
      <c r="AD8" s="390" t="s">
        <v>57</v>
      </c>
      <c r="AE8" s="391" t="s">
        <v>57</v>
      </c>
      <c r="AF8" s="58" t="s">
        <v>57</v>
      </c>
      <c r="AG8" s="323" t="s">
        <v>57</v>
      </c>
      <c r="AH8" s="269" t="s">
        <v>57</v>
      </c>
      <c r="AI8" s="403" t="s">
        <v>57</v>
      </c>
      <c r="AJ8" s="404" t="s">
        <v>59</v>
      </c>
      <c r="AK8" s="58" t="s">
        <v>216</v>
      </c>
      <c r="AL8" s="185" t="s">
        <v>116</v>
      </c>
      <c r="AM8" s="405" t="s">
        <v>57</v>
      </c>
      <c r="AN8" s="195">
        <v>0.04</v>
      </c>
      <c r="AO8" s="195">
        <v>0.04</v>
      </c>
      <c r="AP8" s="398">
        <v>0.02</v>
      </c>
      <c r="AQ8" s="195">
        <v>0.04</v>
      </c>
      <c r="AR8" s="56"/>
    </row>
    <row r="9" spans="1:44" ht="4.5" customHeight="1" thickBot="1">
      <c r="A9" s="2"/>
      <c r="B9" s="407"/>
      <c r="C9" s="2"/>
      <c r="D9" s="157"/>
      <c r="E9" s="408"/>
      <c r="F9" s="408"/>
      <c r="G9" s="409"/>
      <c r="H9" s="409"/>
      <c r="I9" s="408"/>
      <c r="J9" s="159"/>
      <c r="K9" s="23"/>
      <c r="L9" s="23"/>
      <c r="M9" s="410"/>
      <c r="N9" s="56"/>
      <c r="O9" s="22"/>
      <c r="P9" s="22"/>
      <c r="Q9" s="410"/>
      <c r="R9" s="56"/>
      <c r="S9" s="408"/>
      <c r="T9" s="410"/>
      <c r="U9" s="56"/>
      <c r="V9" s="56"/>
      <c r="W9" s="2"/>
      <c r="X9" s="407"/>
      <c r="Y9" s="2"/>
      <c r="Z9" s="158"/>
      <c r="AA9" s="158"/>
      <c r="AB9" s="157"/>
      <c r="AC9" s="157"/>
      <c r="AD9" s="157"/>
      <c r="AE9" s="157"/>
      <c r="AF9" s="157"/>
      <c r="AG9" s="157"/>
      <c r="AH9" s="157"/>
      <c r="AI9" s="48"/>
      <c r="AJ9" s="48"/>
      <c r="AK9" s="157"/>
      <c r="AL9" s="157"/>
      <c r="AM9" s="48"/>
      <c r="AN9" s="411"/>
      <c r="AO9" s="411"/>
      <c r="AP9" s="411"/>
      <c r="AQ9" s="411"/>
      <c r="AR9" s="56"/>
    </row>
    <row r="10" spans="1:44" ht="16.5" customHeight="1" thickBot="1">
      <c r="A10" s="2"/>
      <c r="B10" s="428" t="s">
        <v>300</v>
      </c>
      <c r="C10" s="2"/>
      <c r="D10" s="428">
        <v>1</v>
      </c>
      <c r="E10" s="428">
        <v>1</v>
      </c>
      <c r="F10" s="428">
        <v>1</v>
      </c>
      <c r="G10" s="429">
        <v>2</v>
      </c>
      <c r="H10" s="429">
        <v>2</v>
      </c>
      <c r="I10" s="428">
        <v>1</v>
      </c>
      <c r="J10" s="429">
        <v>2</v>
      </c>
      <c r="K10" s="429">
        <v>2</v>
      </c>
      <c r="L10" s="429">
        <v>2</v>
      </c>
      <c r="M10" s="429">
        <v>2</v>
      </c>
      <c r="N10" s="429">
        <v>2</v>
      </c>
      <c r="O10" s="428">
        <v>1</v>
      </c>
      <c r="P10" s="428">
        <v>1</v>
      </c>
      <c r="Q10" s="429">
        <v>2</v>
      </c>
      <c r="R10" s="431">
        <v>2</v>
      </c>
      <c r="S10" s="434">
        <v>1</v>
      </c>
      <c r="T10" s="431">
        <v>2</v>
      </c>
      <c r="U10" s="431">
        <v>2</v>
      </c>
      <c r="V10" s="56"/>
      <c r="W10" s="2"/>
      <c r="X10" s="428" t="s">
        <v>300</v>
      </c>
      <c r="Y10" s="2"/>
      <c r="Z10" s="428">
        <v>1</v>
      </c>
      <c r="AA10" s="428">
        <v>1</v>
      </c>
      <c r="AB10" s="428">
        <v>1</v>
      </c>
      <c r="AC10" s="428">
        <v>1</v>
      </c>
      <c r="AD10" s="428">
        <v>1</v>
      </c>
      <c r="AE10" s="428">
        <v>1</v>
      </c>
      <c r="AF10" s="428">
        <v>1</v>
      </c>
      <c r="AG10" s="428">
        <v>1</v>
      </c>
      <c r="AH10" s="429">
        <v>2</v>
      </c>
      <c r="AI10" s="430">
        <v>3</v>
      </c>
      <c r="AJ10" s="430">
        <v>3</v>
      </c>
      <c r="AK10" s="430">
        <v>3</v>
      </c>
      <c r="AL10" s="430">
        <v>3</v>
      </c>
      <c r="AM10" s="430">
        <v>3</v>
      </c>
      <c r="AN10" s="431">
        <v>2</v>
      </c>
      <c r="AO10" s="431">
        <v>2</v>
      </c>
      <c r="AP10" s="432">
        <v>3</v>
      </c>
      <c r="AQ10" s="433">
        <v>3</v>
      </c>
      <c r="AR10" s="56"/>
    </row>
    <row r="11" spans="1:44" ht="4.5" customHeight="1" thickBot="1">
      <c r="A11" s="2"/>
      <c r="B11" s="2"/>
      <c r="C11" s="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2"/>
      <c r="P11" s="22"/>
      <c r="Q11" s="23"/>
      <c r="R11" s="23"/>
      <c r="S11" s="22"/>
      <c r="T11" s="23"/>
      <c r="U11" s="23"/>
      <c r="V11" s="54"/>
      <c r="W11" s="2"/>
      <c r="X11" s="2"/>
      <c r="Y11" s="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2"/>
      <c r="AL11" s="22"/>
      <c r="AM11" s="23"/>
      <c r="AN11" s="23"/>
      <c r="AO11" s="22"/>
      <c r="AP11" s="23"/>
      <c r="AQ11" s="23"/>
      <c r="AR11" s="54"/>
    </row>
    <row r="12" spans="1:44" ht="19.5" customHeight="1" thickBot="1">
      <c r="A12" s="2"/>
      <c r="B12" s="41" t="s">
        <v>97</v>
      </c>
      <c r="C12" s="2"/>
      <c r="D12" s="469" t="s">
        <v>99</v>
      </c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1"/>
      <c r="V12" s="161"/>
      <c r="W12" s="2"/>
      <c r="X12" s="41" t="s">
        <v>97</v>
      </c>
      <c r="Y12" s="2"/>
      <c r="Z12" s="469" t="s">
        <v>99</v>
      </c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1"/>
      <c r="AR12" s="161"/>
    </row>
    <row r="13" spans="1:44" ht="4.5" customHeight="1" thickBot="1">
      <c r="A13" s="2"/>
      <c r="B13" s="5"/>
      <c r="C13" s="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"/>
      <c r="X13" s="5"/>
      <c r="Y13" s="2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ht="19.5" customHeight="1" thickBot="1">
      <c r="A14" s="2"/>
      <c r="B14" s="41" t="s">
        <v>46</v>
      </c>
      <c r="C14" s="2"/>
      <c r="D14" s="469" t="s">
        <v>98</v>
      </c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1"/>
      <c r="V14" s="161"/>
      <c r="W14" s="2"/>
      <c r="X14" s="313" t="str">
        <f>B14</f>
        <v>Forages</v>
      </c>
      <c r="Y14" s="2"/>
      <c r="Z14" s="469" t="s">
        <v>98</v>
      </c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1"/>
      <c r="AR14" s="161"/>
    </row>
    <row r="15" spans="1:44" ht="4.5" customHeight="1" thickBot="1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1"/>
      <c r="S15" s="21"/>
      <c r="T15" s="21"/>
      <c r="U15" s="21"/>
      <c r="V15" s="21"/>
      <c r="W15" s="2"/>
      <c r="X15" s="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1"/>
      <c r="AO15" s="21"/>
      <c r="AP15" s="21"/>
      <c r="AQ15" s="21"/>
      <c r="AR15" s="21"/>
    </row>
    <row r="16" spans="1:44" ht="19.5" customHeight="1" thickBot="1">
      <c r="A16" s="2"/>
      <c r="B16" s="57" t="s">
        <v>105</v>
      </c>
      <c r="C16" s="2"/>
      <c r="D16" s="586" t="s">
        <v>231</v>
      </c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8"/>
      <c r="V16" s="60"/>
      <c r="W16" s="2"/>
      <c r="X16" s="314" t="str">
        <f>B16</f>
        <v>Corn Silage</v>
      </c>
      <c r="Y16" s="2"/>
      <c r="Z16" s="602" t="s">
        <v>287</v>
      </c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603"/>
      <c r="AQ16" s="604"/>
      <c r="AR16" s="60"/>
    </row>
    <row r="17" spans="1:44" ht="4.5" customHeight="1" thickBot="1">
      <c r="A17" s="2" t="s">
        <v>96</v>
      </c>
      <c r="B17" s="5"/>
      <c r="C17" s="2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4"/>
      <c r="P17" s="14"/>
      <c r="Q17" s="15"/>
      <c r="R17" s="15"/>
      <c r="S17" s="7"/>
      <c r="T17" s="15"/>
      <c r="U17" s="15"/>
      <c r="V17" s="15"/>
      <c r="W17" s="2"/>
      <c r="X17" s="5"/>
      <c r="Y17" s="2"/>
      <c r="Z17" s="14"/>
      <c r="AA17" s="14"/>
      <c r="AB17" s="14"/>
      <c r="AC17" s="14"/>
      <c r="AD17" s="14"/>
      <c r="AE17" s="14"/>
      <c r="AF17" s="14"/>
      <c r="AG17" s="15"/>
      <c r="AH17" s="15"/>
      <c r="AI17" s="15"/>
      <c r="AJ17" s="15"/>
      <c r="AK17" s="14"/>
      <c r="AL17" s="14"/>
      <c r="AM17" s="15"/>
      <c r="AN17" s="15"/>
      <c r="AO17" s="7"/>
      <c r="AP17" s="15"/>
      <c r="AQ17" s="15"/>
      <c r="AR17" s="15"/>
    </row>
    <row r="18" spans="1:44" ht="16.5" customHeight="1" thickTop="1">
      <c r="A18" s="2"/>
      <c r="B18" s="8" t="s">
        <v>65</v>
      </c>
      <c r="C18" s="2"/>
      <c r="D18" s="35">
        <v>9.7</v>
      </c>
      <c r="E18" s="90">
        <v>2.51</v>
      </c>
      <c r="F18" s="87">
        <v>1.53</v>
      </c>
      <c r="G18" s="214">
        <f>D18*E18*0.01</f>
        <v>0.24347</v>
      </c>
      <c r="H18" s="215">
        <f>D18*F18*0.01</f>
        <v>0.14841</v>
      </c>
      <c r="I18" s="172">
        <v>57.8</v>
      </c>
      <c r="J18" s="142">
        <f>D18*I18*0.01</f>
        <v>5.606599999999999</v>
      </c>
      <c r="K18" s="136">
        <f aca="true" t="shared" si="0" ref="K18:L20">100-O18</f>
        <v>69.2</v>
      </c>
      <c r="L18" s="211">
        <f t="shared" si="0"/>
        <v>67.8</v>
      </c>
      <c r="M18" s="359">
        <f>D18*K18*0.01</f>
        <v>6.712400000000001</v>
      </c>
      <c r="N18" s="29">
        <f>D18*L18*0.01</f>
        <v>6.5766</v>
      </c>
      <c r="O18" s="32">
        <v>30.8</v>
      </c>
      <c r="P18" s="38">
        <v>32.2</v>
      </c>
      <c r="Q18" s="124">
        <f>D18*O18*0.01</f>
        <v>2.9876</v>
      </c>
      <c r="R18" s="29">
        <f>D18*P18*0.01</f>
        <v>3.1234</v>
      </c>
      <c r="S18" s="336">
        <v>70</v>
      </c>
      <c r="T18" s="124">
        <f>Q18*S18*0.01</f>
        <v>2.09132</v>
      </c>
      <c r="U18" s="29">
        <f>R18*S18*0.01</f>
        <v>2.18638</v>
      </c>
      <c r="V18" s="61"/>
      <c r="W18" s="2"/>
      <c r="X18" s="239" t="str">
        <f>B18</f>
        <v>Corn Silage, Immature</v>
      </c>
      <c r="Y18" s="2"/>
      <c r="Z18" s="66">
        <v>1.36</v>
      </c>
      <c r="AA18" s="67">
        <v>1.28</v>
      </c>
      <c r="AB18" s="35">
        <v>65.6</v>
      </c>
      <c r="AC18" s="32">
        <v>54.1</v>
      </c>
      <c r="AD18" s="9">
        <v>34.1</v>
      </c>
      <c r="AE18" s="9">
        <v>3.5</v>
      </c>
      <c r="AF18" s="9">
        <v>2.5</v>
      </c>
      <c r="AG18" s="72">
        <v>4.8</v>
      </c>
      <c r="AH18" s="419">
        <f>100-AG18-AI18-AF18-AC18</f>
        <v>28.9</v>
      </c>
      <c r="AI18" s="130">
        <f>D18</f>
        <v>9.7</v>
      </c>
      <c r="AJ18" s="131">
        <f>J18</f>
        <v>5.606599999999999</v>
      </c>
      <c r="AK18" s="131">
        <f>N18</f>
        <v>6.5766</v>
      </c>
      <c r="AL18" s="192">
        <f aca="true" t="shared" si="1" ref="AL18:AM20">R18</f>
        <v>3.1234</v>
      </c>
      <c r="AM18" s="139">
        <f t="shared" si="1"/>
        <v>70</v>
      </c>
      <c r="AN18" s="413">
        <f>G18*AM18*0.01</f>
        <v>0.170429</v>
      </c>
      <c r="AO18" s="414">
        <f>H18*AM18*0.01</f>
        <v>0.10388699999999998</v>
      </c>
      <c r="AP18" s="233">
        <f aca="true" t="shared" si="2" ref="AP18:AQ20">T18</f>
        <v>2.09132</v>
      </c>
      <c r="AQ18" s="279">
        <f t="shared" si="2"/>
        <v>2.18638</v>
      </c>
      <c r="AR18" s="61"/>
    </row>
    <row r="19" spans="1:44" ht="16.5" customHeight="1">
      <c r="A19" s="2"/>
      <c r="B19" s="10" t="s">
        <v>66</v>
      </c>
      <c r="C19" s="2"/>
      <c r="D19" s="36">
        <v>8.8</v>
      </c>
      <c r="E19" s="91">
        <v>2.51</v>
      </c>
      <c r="F19" s="85">
        <v>1.53</v>
      </c>
      <c r="G19" s="216">
        <f>D19*E19*0.01</f>
        <v>0.22088000000000002</v>
      </c>
      <c r="H19" s="217">
        <f>D19*F19*0.01</f>
        <v>0.13464000000000004</v>
      </c>
      <c r="I19" s="166">
        <v>51.3</v>
      </c>
      <c r="J19" s="143">
        <f>D19*I19*0.01</f>
        <v>4.5144</v>
      </c>
      <c r="K19" s="137">
        <f t="shared" si="0"/>
        <v>66.7</v>
      </c>
      <c r="L19" s="207">
        <f t="shared" si="0"/>
        <v>64.7</v>
      </c>
      <c r="M19" s="360">
        <f>D19*K19*0.01</f>
        <v>5.8696</v>
      </c>
      <c r="N19" s="27">
        <f>D19*L19*0.01</f>
        <v>5.693600000000002</v>
      </c>
      <c r="O19" s="33">
        <v>33.3</v>
      </c>
      <c r="P19" s="39">
        <v>35.3</v>
      </c>
      <c r="Q19" s="125">
        <f>D19*O19*0.01</f>
        <v>2.9304</v>
      </c>
      <c r="R19" s="27">
        <f>D19*P19*0.01</f>
        <v>3.1064</v>
      </c>
      <c r="S19" s="354">
        <v>70</v>
      </c>
      <c r="T19" s="125">
        <f>Q19*S19*0.01</f>
        <v>2.05128</v>
      </c>
      <c r="U19" s="27">
        <f>R19*S19*0.01</f>
        <v>2.17448</v>
      </c>
      <c r="V19" s="61"/>
      <c r="W19" s="2"/>
      <c r="X19" s="186" t="str">
        <f>B19</f>
        <v>Corn Silage, mid-maturity</v>
      </c>
      <c r="Y19" s="2"/>
      <c r="Z19" s="68">
        <v>1.45</v>
      </c>
      <c r="AA19" s="69">
        <v>1.38</v>
      </c>
      <c r="AB19" s="36">
        <v>68.8</v>
      </c>
      <c r="AC19" s="33">
        <v>45</v>
      </c>
      <c r="AD19" s="11">
        <v>28.1</v>
      </c>
      <c r="AE19" s="11">
        <v>2.6</v>
      </c>
      <c r="AF19" s="11">
        <v>3.2</v>
      </c>
      <c r="AG19" s="74">
        <v>4.3</v>
      </c>
      <c r="AH19" s="420">
        <f>100-AG19-AI19-AF19-AC19</f>
        <v>38.7</v>
      </c>
      <c r="AI19" s="132">
        <f>D19</f>
        <v>8.8</v>
      </c>
      <c r="AJ19" s="133">
        <f>J19</f>
        <v>4.5144</v>
      </c>
      <c r="AK19" s="133">
        <f>N19</f>
        <v>5.693600000000002</v>
      </c>
      <c r="AL19" s="193">
        <f t="shared" si="1"/>
        <v>3.1064</v>
      </c>
      <c r="AM19" s="140">
        <f t="shared" si="1"/>
        <v>70</v>
      </c>
      <c r="AN19" s="415">
        <f>G19*AM19*0.01</f>
        <v>0.154616</v>
      </c>
      <c r="AO19" s="416">
        <f>H19*AM19*0.01</f>
        <v>0.09424800000000003</v>
      </c>
      <c r="AP19" s="234">
        <f t="shared" si="2"/>
        <v>2.05128</v>
      </c>
      <c r="AQ19" s="280">
        <f t="shared" si="2"/>
        <v>2.17448</v>
      </c>
      <c r="AR19" s="61"/>
    </row>
    <row r="20" spans="1:44" ht="16.5" customHeight="1" thickBot="1">
      <c r="A20" s="2"/>
      <c r="B20" s="12" t="s">
        <v>67</v>
      </c>
      <c r="C20" s="2"/>
      <c r="D20" s="37">
        <v>8.5</v>
      </c>
      <c r="E20" s="92">
        <v>2.51</v>
      </c>
      <c r="F20" s="86">
        <v>1.53</v>
      </c>
      <c r="G20" s="218">
        <f>D20*E20*0.01</f>
        <v>0.21334999999999998</v>
      </c>
      <c r="H20" s="219">
        <f>D20*F20*0.01</f>
        <v>0.13005</v>
      </c>
      <c r="I20" s="173">
        <v>48.8</v>
      </c>
      <c r="J20" s="144">
        <f>D20*I20*0.01</f>
        <v>4.148</v>
      </c>
      <c r="K20" s="138">
        <f t="shared" si="0"/>
        <v>60.7</v>
      </c>
      <c r="L20" s="208">
        <f t="shared" si="0"/>
        <v>58.9</v>
      </c>
      <c r="M20" s="361">
        <f>D20*K20*0.01</f>
        <v>5.1595</v>
      </c>
      <c r="N20" s="28">
        <f>D20*L20*0.01</f>
        <v>5.0065</v>
      </c>
      <c r="O20" s="34">
        <v>39.3</v>
      </c>
      <c r="P20" s="40">
        <v>41.1</v>
      </c>
      <c r="Q20" s="126">
        <f>D20*O20*0.01</f>
        <v>3.3404999999999996</v>
      </c>
      <c r="R20" s="28">
        <f>D20*P20*0.01</f>
        <v>3.4935000000000005</v>
      </c>
      <c r="S20" s="355">
        <v>70</v>
      </c>
      <c r="T20" s="126">
        <f>Q20*S20*0.01</f>
        <v>2.3383499999999997</v>
      </c>
      <c r="U20" s="28">
        <f>R20*S20*0.01</f>
        <v>2.4454500000000006</v>
      </c>
      <c r="V20" s="61"/>
      <c r="W20" s="2"/>
      <c r="X20" s="250" t="str">
        <f>B20</f>
        <v>Corn Silage, mature</v>
      </c>
      <c r="Y20" s="2"/>
      <c r="Z20" s="83">
        <v>1.35</v>
      </c>
      <c r="AA20" s="70">
        <v>1.28</v>
      </c>
      <c r="AB20" s="37">
        <v>65.4</v>
      </c>
      <c r="AC20" s="34">
        <v>44.5</v>
      </c>
      <c r="AD20" s="13">
        <v>27.5</v>
      </c>
      <c r="AE20" s="13">
        <v>3.1</v>
      </c>
      <c r="AF20" s="13">
        <v>3.2</v>
      </c>
      <c r="AG20" s="76">
        <v>4</v>
      </c>
      <c r="AH20" s="421">
        <f>100-AG20-AI20-AF20-AC20</f>
        <v>39.8</v>
      </c>
      <c r="AI20" s="134">
        <f>D20</f>
        <v>8.5</v>
      </c>
      <c r="AJ20" s="135">
        <f>J20</f>
        <v>4.148</v>
      </c>
      <c r="AK20" s="135">
        <f>N20</f>
        <v>5.0065</v>
      </c>
      <c r="AL20" s="194">
        <f t="shared" si="1"/>
        <v>3.4935000000000005</v>
      </c>
      <c r="AM20" s="141">
        <f t="shared" si="1"/>
        <v>70</v>
      </c>
      <c r="AN20" s="417">
        <f>G20*AM20*0.01</f>
        <v>0.14934499999999998</v>
      </c>
      <c r="AO20" s="418">
        <f>H20*AM20*0.01</f>
        <v>0.091035</v>
      </c>
      <c r="AP20" s="235">
        <f t="shared" si="2"/>
        <v>2.3383499999999997</v>
      </c>
      <c r="AQ20" s="281">
        <f t="shared" si="2"/>
        <v>2.4454500000000006</v>
      </c>
      <c r="AR20" s="61"/>
    </row>
    <row r="21" spans="1:44" ht="4.5" customHeight="1" thickBot="1">
      <c r="A21" s="2"/>
      <c r="B21" s="5"/>
      <c r="C21" s="2"/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  <c r="O21" s="14"/>
      <c r="P21" s="14"/>
      <c r="Q21" s="15"/>
      <c r="R21" s="15"/>
      <c r="S21" s="7"/>
      <c r="T21" s="15"/>
      <c r="U21" s="15"/>
      <c r="V21" s="15"/>
      <c r="W21" s="2"/>
      <c r="X21" s="278"/>
      <c r="Y21" s="2"/>
      <c r="Z21" s="14"/>
      <c r="AA21" s="14"/>
      <c r="AB21" s="14"/>
      <c r="AC21" s="14"/>
      <c r="AD21" s="14"/>
      <c r="AE21" s="14"/>
      <c r="AF21" s="15"/>
      <c r="AG21" s="15"/>
      <c r="AH21" s="15"/>
      <c r="AI21" s="15"/>
      <c r="AJ21" s="15"/>
      <c r="AK21" s="14"/>
      <c r="AL21" s="14"/>
      <c r="AM21" s="15"/>
      <c r="AN21" s="15"/>
      <c r="AO21" s="7"/>
      <c r="AP21" s="15"/>
      <c r="AQ21" s="15"/>
      <c r="AR21" s="15"/>
    </row>
    <row r="22" spans="1:44" ht="19.5" thickBot="1">
      <c r="A22" s="2"/>
      <c r="B22" s="6" t="s">
        <v>113</v>
      </c>
      <c r="C22" s="2"/>
      <c r="D22" s="569" t="s">
        <v>121</v>
      </c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90"/>
      <c r="V22" s="60"/>
      <c r="W22" s="2"/>
      <c r="X22" s="245" t="str">
        <f>B22</f>
        <v>Cereal Forage</v>
      </c>
      <c r="Y22" s="2"/>
      <c r="Z22" s="569" t="s">
        <v>243</v>
      </c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90"/>
      <c r="AR22" s="60"/>
    </row>
    <row r="23" spans="1:44" ht="4.5" customHeight="1" thickBot="1">
      <c r="A23" s="2"/>
      <c r="B23" s="5"/>
      <c r="C23" s="2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4"/>
      <c r="P23" s="14"/>
      <c r="Q23" s="15"/>
      <c r="R23" s="15"/>
      <c r="S23" s="7"/>
      <c r="T23" s="15"/>
      <c r="U23" s="15"/>
      <c r="V23" s="15"/>
      <c r="W23" s="2"/>
      <c r="X23" s="240"/>
      <c r="Y23" s="2"/>
      <c r="Z23" s="14"/>
      <c r="AA23" s="14"/>
      <c r="AB23" s="14"/>
      <c r="AC23" s="14"/>
      <c r="AD23" s="14"/>
      <c r="AE23" s="14"/>
      <c r="AF23" s="15"/>
      <c r="AG23" s="15"/>
      <c r="AH23" s="15"/>
      <c r="AI23" s="15"/>
      <c r="AJ23" s="15"/>
      <c r="AK23" s="14"/>
      <c r="AL23" s="14"/>
      <c r="AM23" s="15"/>
      <c r="AN23" s="15"/>
      <c r="AO23" s="7"/>
      <c r="AP23" s="15"/>
      <c r="AQ23" s="15"/>
      <c r="AR23" s="15"/>
    </row>
    <row r="24" spans="1:44" ht="16.5" customHeight="1" thickTop="1">
      <c r="A24" s="2"/>
      <c r="B24" s="8" t="s">
        <v>100</v>
      </c>
      <c r="C24" s="2"/>
      <c r="D24" s="35">
        <v>12</v>
      </c>
      <c r="E24" s="90">
        <v>2.35</v>
      </c>
      <c r="F24" s="87">
        <v>1.16</v>
      </c>
      <c r="G24" s="214">
        <f>D24*E24*0.01</f>
        <v>0.28200000000000003</v>
      </c>
      <c r="H24" s="215">
        <f>D24*F24*0.01</f>
        <v>0.1392</v>
      </c>
      <c r="I24" s="172">
        <v>56.6</v>
      </c>
      <c r="J24" s="145">
        <f aca="true" t="shared" si="3" ref="J24:J32">D24*I24*0.01</f>
        <v>6.792000000000001</v>
      </c>
      <c r="K24" s="136">
        <f aca="true" t="shared" si="4" ref="K24:K32">100-O24</f>
        <v>75.7</v>
      </c>
      <c r="L24" s="211">
        <f aca="true" t="shared" si="5" ref="L24:L32">100-P24</f>
        <v>73.6</v>
      </c>
      <c r="M24" s="359">
        <f aca="true" t="shared" si="6" ref="M24:M32">D24*K24*0.01</f>
        <v>9.084000000000001</v>
      </c>
      <c r="N24" s="29">
        <f aca="true" t="shared" si="7" ref="N24:N32">D24*L24*0.01</f>
        <v>8.831999999999999</v>
      </c>
      <c r="O24" s="32">
        <v>24.3</v>
      </c>
      <c r="P24" s="38">
        <v>26.4</v>
      </c>
      <c r="Q24" s="124">
        <f aca="true" t="shared" si="8" ref="Q24:Q32">D24*O24*0.01</f>
        <v>2.9160000000000004</v>
      </c>
      <c r="R24" s="29">
        <f aca="true" t="shared" si="9" ref="R24:R32">D24*P24*0.01</f>
        <v>3.1679999999999997</v>
      </c>
      <c r="S24" s="336">
        <v>65</v>
      </c>
      <c r="T24" s="124">
        <f aca="true" t="shared" si="10" ref="T24:T32">Q24*S24*0.01</f>
        <v>1.8954000000000002</v>
      </c>
      <c r="U24" s="29">
        <f aca="true" t="shared" si="11" ref="U24:U32">R24*S24*0.01</f>
        <v>2.0591999999999997</v>
      </c>
      <c r="V24" s="61"/>
      <c r="W24" s="2"/>
      <c r="X24" s="239" t="str">
        <f>B24</f>
        <v>Barley Silage, headed</v>
      </c>
      <c r="Y24" s="2"/>
      <c r="Z24" s="66">
        <v>1.24</v>
      </c>
      <c r="AA24" s="87">
        <v>1.17</v>
      </c>
      <c r="AB24" s="35">
        <v>60.2</v>
      </c>
      <c r="AC24" s="32">
        <v>56.3</v>
      </c>
      <c r="AD24" s="9">
        <v>34.5</v>
      </c>
      <c r="AE24" s="9">
        <v>5.6</v>
      </c>
      <c r="AF24" s="9">
        <v>3.5</v>
      </c>
      <c r="AG24" s="72">
        <v>7.5</v>
      </c>
      <c r="AH24" s="419">
        <f>100-AI24-AG24-AF24-AC24</f>
        <v>20.700000000000003</v>
      </c>
      <c r="AI24" s="130">
        <f>D24</f>
        <v>12</v>
      </c>
      <c r="AJ24" s="131">
        <f>J24</f>
        <v>6.792000000000001</v>
      </c>
      <c r="AK24" s="131">
        <f>N24</f>
        <v>8.831999999999999</v>
      </c>
      <c r="AL24" s="192">
        <f>R24</f>
        <v>3.1679999999999997</v>
      </c>
      <c r="AM24" s="139">
        <f>S24</f>
        <v>65</v>
      </c>
      <c r="AN24" s="413">
        <f>G24*$AM24*0.01</f>
        <v>0.18330000000000002</v>
      </c>
      <c r="AO24" s="414">
        <f>H24*$AM24*0.01</f>
        <v>0.09048</v>
      </c>
      <c r="AP24" s="233">
        <f>T24</f>
        <v>1.8954000000000002</v>
      </c>
      <c r="AQ24" s="279">
        <f>U24</f>
        <v>2.0591999999999997</v>
      </c>
      <c r="AR24" s="61"/>
    </row>
    <row r="25" spans="1:44" ht="16.5" customHeight="1">
      <c r="A25" s="2"/>
      <c r="B25" s="10" t="s">
        <v>68</v>
      </c>
      <c r="C25" s="2"/>
      <c r="D25" s="36">
        <v>9.1</v>
      </c>
      <c r="E25" s="91">
        <v>3.56</v>
      </c>
      <c r="F25" s="85">
        <v>1.87</v>
      </c>
      <c r="G25" s="216">
        <f aca="true" t="shared" si="12" ref="G25:G32">D25*E25*0.01</f>
        <v>0.32396</v>
      </c>
      <c r="H25" s="217">
        <f aca="true" t="shared" si="13" ref="H25:H32">D25*F25*0.01</f>
        <v>0.17017</v>
      </c>
      <c r="I25" s="166">
        <v>35</v>
      </c>
      <c r="J25" s="146">
        <f t="shared" si="3"/>
        <v>3.185</v>
      </c>
      <c r="K25" s="137">
        <f t="shared" si="4"/>
        <v>62.9</v>
      </c>
      <c r="L25" s="207">
        <f t="shared" si="5"/>
        <v>60.5</v>
      </c>
      <c r="M25" s="360">
        <f t="shared" si="6"/>
        <v>5.7238999999999995</v>
      </c>
      <c r="N25" s="27">
        <f t="shared" si="7"/>
        <v>5.5055</v>
      </c>
      <c r="O25" s="33">
        <v>37.1</v>
      </c>
      <c r="P25" s="39">
        <v>39.5</v>
      </c>
      <c r="Q25" s="125">
        <f t="shared" si="8"/>
        <v>3.3761</v>
      </c>
      <c r="R25" s="27">
        <f t="shared" si="9"/>
        <v>3.5945</v>
      </c>
      <c r="S25" s="354">
        <v>70</v>
      </c>
      <c r="T25" s="125">
        <f t="shared" si="10"/>
        <v>2.36327</v>
      </c>
      <c r="U25" s="27">
        <f t="shared" si="11"/>
        <v>2.51615</v>
      </c>
      <c r="V25" s="61"/>
      <c r="W25" s="2"/>
      <c r="X25" s="186" t="str">
        <f aca="true" t="shared" si="14" ref="X25:X67">B25</f>
        <v>Oat Hay, headed</v>
      </c>
      <c r="Y25" s="2"/>
      <c r="Z25" s="68">
        <v>1.1</v>
      </c>
      <c r="AA25" s="85">
        <v>1.03</v>
      </c>
      <c r="AB25" s="36">
        <v>55.9</v>
      </c>
      <c r="AC25" s="33">
        <v>58</v>
      </c>
      <c r="AD25" s="11">
        <v>36.4</v>
      </c>
      <c r="AE25" s="11">
        <v>6.5</v>
      </c>
      <c r="AF25" s="11">
        <v>2.2</v>
      </c>
      <c r="AG25" s="74">
        <v>8.5</v>
      </c>
      <c r="AH25" s="420">
        <f aca="true" t="shared" si="15" ref="AH25:AH32">100-AI25-AG25-AF25-AC25</f>
        <v>22.200000000000003</v>
      </c>
      <c r="AI25" s="132">
        <f aca="true" t="shared" si="16" ref="AI25:AI32">D25</f>
        <v>9.1</v>
      </c>
      <c r="AJ25" s="133">
        <f aca="true" t="shared" si="17" ref="AJ25:AJ32">J25</f>
        <v>3.185</v>
      </c>
      <c r="AK25" s="133">
        <f aca="true" t="shared" si="18" ref="AK25:AK32">N25</f>
        <v>5.5055</v>
      </c>
      <c r="AL25" s="193">
        <f aca="true" t="shared" si="19" ref="AL25:AL32">R25</f>
        <v>3.5945</v>
      </c>
      <c r="AM25" s="140">
        <f aca="true" t="shared" si="20" ref="AM25:AM32">S25</f>
        <v>70</v>
      </c>
      <c r="AN25" s="415">
        <f aca="true" t="shared" si="21" ref="AN25:AN32">G25*$AM25*0.01</f>
        <v>0.22677200000000003</v>
      </c>
      <c r="AO25" s="416">
        <f aca="true" t="shared" si="22" ref="AO25:AO32">H25*$AM25*0.01</f>
        <v>0.11911899999999999</v>
      </c>
      <c r="AP25" s="234">
        <f aca="true" t="shared" si="23" ref="AP25:AP32">T25</f>
        <v>2.36327</v>
      </c>
      <c r="AQ25" s="280">
        <f aca="true" t="shared" si="24" ref="AQ25:AQ32">U25</f>
        <v>2.51615</v>
      </c>
      <c r="AR25" s="61"/>
    </row>
    <row r="26" spans="1:44" ht="16.5" customHeight="1">
      <c r="A26" s="2"/>
      <c r="B26" s="10" t="s">
        <v>69</v>
      </c>
      <c r="C26" s="2"/>
      <c r="D26" s="36">
        <v>12.9</v>
      </c>
      <c r="E26" s="91">
        <v>3.56</v>
      </c>
      <c r="F26" s="85">
        <v>1.87</v>
      </c>
      <c r="G26" s="216">
        <f t="shared" si="12"/>
        <v>0.45924</v>
      </c>
      <c r="H26" s="217">
        <f t="shared" si="13"/>
        <v>0.24123000000000003</v>
      </c>
      <c r="I26" s="166">
        <v>45.6</v>
      </c>
      <c r="J26" s="146">
        <f t="shared" si="3"/>
        <v>5.8824000000000005</v>
      </c>
      <c r="K26" s="137">
        <f t="shared" si="4"/>
        <v>62.8</v>
      </c>
      <c r="L26" s="207">
        <f t="shared" si="5"/>
        <v>60.9</v>
      </c>
      <c r="M26" s="360">
        <f t="shared" si="6"/>
        <v>8.1012</v>
      </c>
      <c r="N26" s="27">
        <f t="shared" si="7"/>
        <v>7.8561000000000005</v>
      </c>
      <c r="O26" s="33">
        <v>37.2</v>
      </c>
      <c r="P26" s="39">
        <v>39.1</v>
      </c>
      <c r="Q26" s="125">
        <f t="shared" si="8"/>
        <v>4.798800000000001</v>
      </c>
      <c r="R26" s="27">
        <f t="shared" si="9"/>
        <v>5.043900000000001</v>
      </c>
      <c r="S26" s="354">
        <v>65</v>
      </c>
      <c r="T26" s="125">
        <f t="shared" si="10"/>
        <v>3.1192200000000008</v>
      </c>
      <c r="U26" s="27">
        <f t="shared" si="11"/>
        <v>3.2785350000000006</v>
      </c>
      <c r="V26" s="61"/>
      <c r="W26" s="2"/>
      <c r="X26" s="186" t="str">
        <f t="shared" si="14"/>
        <v>Oat Silage, headed</v>
      </c>
      <c r="Y26" s="2"/>
      <c r="Z26" s="68">
        <v>1.15</v>
      </c>
      <c r="AA26" s="85">
        <v>1.08</v>
      </c>
      <c r="AB26" s="36">
        <v>56.8</v>
      </c>
      <c r="AC26" s="33">
        <v>60.6</v>
      </c>
      <c r="AD26" s="11">
        <v>38.9</v>
      </c>
      <c r="AE26" s="11">
        <v>5.5</v>
      </c>
      <c r="AF26" s="11">
        <v>3.4</v>
      </c>
      <c r="AG26" s="74">
        <v>9.8</v>
      </c>
      <c r="AH26" s="420">
        <f t="shared" si="15"/>
        <v>13.29999999999999</v>
      </c>
      <c r="AI26" s="132">
        <f t="shared" si="16"/>
        <v>12.9</v>
      </c>
      <c r="AJ26" s="133">
        <f t="shared" si="17"/>
        <v>5.8824000000000005</v>
      </c>
      <c r="AK26" s="133">
        <f t="shared" si="18"/>
        <v>7.8561000000000005</v>
      </c>
      <c r="AL26" s="193">
        <f t="shared" si="19"/>
        <v>5.043900000000001</v>
      </c>
      <c r="AM26" s="140">
        <f t="shared" si="20"/>
        <v>65</v>
      </c>
      <c r="AN26" s="415">
        <f t="shared" si="21"/>
        <v>0.298506</v>
      </c>
      <c r="AO26" s="416">
        <f t="shared" si="22"/>
        <v>0.1567995</v>
      </c>
      <c r="AP26" s="234">
        <f t="shared" si="23"/>
        <v>3.1192200000000008</v>
      </c>
      <c r="AQ26" s="280">
        <f t="shared" si="24"/>
        <v>3.2785350000000006</v>
      </c>
      <c r="AR26" s="61"/>
    </row>
    <row r="27" spans="1:44" ht="16.5" customHeight="1">
      <c r="A27" s="2"/>
      <c r="B27" s="10" t="s">
        <v>237</v>
      </c>
      <c r="C27" s="2"/>
      <c r="D27" s="36">
        <v>16.1</v>
      </c>
      <c r="E27" s="91">
        <v>2.35</v>
      </c>
      <c r="F27" s="85">
        <v>1.16</v>
      </c>
      <c r="G27" s="216">
        <f t="shared" si="12"/>
        <v>0.3783500000000001</v>
      </c>
      <c r="H27" s="217">
        <f t="shared" si="13"/>
        <v>0.18676000000000004</v>
      </c>
      <c r="I27" s="167">
        <v>56.6</v>
      </c>
      <c r="J27" s="146">
        <f t="shared" si="3"/>
        <v>9.1126</v>
      </c>
      <c r="K27" s="137">
        <f t="shared" si="4"/>
        <v>75.7</v>
      </c>
      <c r="L27" s="207">
        <f t="shared" si="5"/>
        <v>73.7</v>
      </c>
      <c r="M27" s="362">
        <f t="shared" si="6"/>
        <v>12.187700000000003</v>
      </c>
      <c r="N27" s="27">
        <f t="shared" si="7"/>
        <v>11.865700000000002</v>
      </c>
      <c r="O27" s="73">
        <v>24.3</v>
      </c>
      <c r="P27" s="39">
        <v>26.3</v>
      </c>
      <c r="Q27" s="125">
        <f t="shared" si="8"/>
        <v>3.9123</v>
      </c>
      <c r="R27" s="27">
        <f t="shared" si="9"/>
        <v>4.234300000000001</v>
      </c>
      <c r="S27" s="356">
        <v>65</v>
      </c>
      <c r="T27" s="125">
        <f t="shared" si="10"/>
        <v>2.542995</v>
      </c>
      <c r="U27" s="27">
        <f t="shared" si="11"/>
        <v>2.752295000000001</v>
      </c>
      <c r="V27" s="61"/>
      <c r="W27" s="2"/>
      <c r="X27" s="186" t="str">
        <f t="shared" si="14"/>
        <v>Rye Annual Silage, veget.</v>
      </c>
      <c r="Y27" s="2"/>
      <c r="Z27" s="68">
        <v>1.28</v>
      </c>
      <c r="AA27" s="69">
        <v>1.2</v>
      </c>
      <c r="AB27" s="36">
        <v>60</v>
      </c>
      <c r="AC27" s="33">
        <v>57.8</v>
      </c>
      <c r="AD27" s="11">
        <v>34.9</v>
      </c>
      <c r="AE27" s="11">
        <v>4.5</v>
      </c>
      <c r="AF27" s="11">
        <v>3.8</v>
      </c>
      <c r="AG27" s="74">
        <v>9.6</v>
      </c>
      <c r="AH27" s="420">
        <f t="shared" si="15"/>
        <v>12.700000000000017</v>
      </c>
      <c r="AI27" s="132">
        <f t="shared" si="16"/>
        <v>16.1</v>
      </c>
      <c r="AJ27" s="133">
        <f t="shared" si="17"/>
        <v>9.1126</v>
      </c>
      <c r="AK27" s="133">
        <f t="shared" si="18"/>
        <v>11.865700000000002</v>
      </c>
      <c r="AL27" s="193">
        <f t="shared" si="19"/>
        <v>4.234300000000001</v>
      </c>
      <c r="AM27" s="140">
        <f t="shared" si="20"/>
        <v>65</v>
      </c>
      <c r="AN27" s="415">
        <f t="shared" si="21"/>
        <v>0.24592750000000008</v>
      </c>
      <c r="AO27" s="416">
        <f t="shared" si="22"/>
        <v>0.12139400000000002</v>
      </c>
      <c r="AP27" s="234">
        <f t="shared" si="23"/>
        <v>2.542995</v>
      </c>
      <c r="AQ27" s="280">
        <f t="shared" si="24"/>
        <v>2.752295000000001</v>
      </c>
      <c r="AR27" s="61"/>
    </row>
    <row r="28" spans="1:44" ht="16.5" customHeight="1">
      <c r="A28" s="2"/>
      <c r="B28" s="10" t="s">
        <v>70</v>
      </c>
      <c r="C28" s="2"/>
      <c r="D28" s="36">
        <v>9.1</v>
      </c>
      <c r="E28" s="91">
        <v>2.64</v>
      </c>
      <c r="F28" s="85">
        <v>1.93</v>
      </c>
      <c r="G28" s="216">
        <f t="shared" si="12"/>
        <v>0.24024</v>
      </c>
      <c r="H28" s="217">
        <f t="shared" si="13"/>
        <v>0.17562999999999998</v>
      </c>
      <c r="I28" s="166">
        <v>42.4</v>
      </c>
      <c r="J28" s="146">
        <f t="shared" si="3"/>
        <v>3.8584</v>
      </c>
      <c r="K28" s="137">
        <f t="shared" si="4"/>
        <v>60.6</v>
      </c>
      <c r="L28" s="207">
        <f t="shared" si="5"/>
        <v>58.3</v>
      </c>
      <c r="M28" s="360">
        <f t="shared" si="6"/>
        <v>5.514600000000001</v>
      </c>
      <c r="N28" s="27">
        <f t="shared" si="7"/>
        <v>5.3053</v>
      </c>
      <c r="O28" s="33">
        <v>39.4</v>
      </c>
      <c r="P28" s="39">
        <v>41.7</v>
      </c>
      <c r="Q28" s="125">
        <f t="shared" si="8"/>
        <v>3.5854</v>
      </c>
      <c r="R28" s="27">
        <f t="shared" si="9"/>
        <v>3.7947</v>
      </c>
      <c r="S28" s="354">
        <v>70</v>
      </c>
      <c r="T28" s="125">
        <f t="shared" si="10"/>
        <v>2.50978</v>
      </c>
      <c r="U28" s="27">
        <f t="shared" si="11"/>
        <v>2.6562900000000003</v>
      </c>
      <c r="V28" s="61"/>
      <c r="W28" s="2"/>
      <c r="X28" s="186" t="str">
        <f t="shared" si="14"/>
        <v>Sorghum Silage (grain)</v>
      </c>
      <c r="Y28" s="2"/>
      <c r="Z28" s="68">
        <v>1.11</v>
      </c>
      <c r="AA28" s="85">
        <v>1.04</v>
      </c>
      <c r="AB28" s="36">
        <v>80.6</v>
      </c>
      <c r="AC28" s="33">
        <v>60.7</v>
      </c>
      <c r="AD28" s="11">
        <v>38.7</v>
      </c>
      <c r="AE28" s="11">
        <v>1.1</v>
      </c>
      <c r="AF28" s="11">
        <v>3.1</v>
      </c>
      <c r="AG28" s="74">
        <v>2</v>
      </c>
      <c r="AH28" s="420">
        <f t="shared" si="15"/>
        <v>25.10000000000001</v>
      </c>
      <c r="AI28" s="132">
        <f t="shared" si="16"/>
        <v>9.1</v>
      </c>
      <c r="AJ28" s="133">
        <f t="shared" si="17"/>
        <v>3.8584</v>
      </c>
      <c r="AK28" s="133">
        <f t="shared" si="18"/>
        <v>5.3053</v>
      </c>
      <c r="AL28" s="193">
        <f t="shared" si="19"/>
        <v>3.7947</v>
      </c>
      <c r="AM28" s="140">
        <f t="shared" si="20"/>
        <v>70</v>
      </c>
      <c r="AN28" s="415">
        <f t="shared" si="21"/>
        <v>0.168168</v>
      </c>
      <c r="AO28" s="416">
        <f t="shared" si="22"/>
        <v>0.12294099999999998</v>
      </c>
      <c r="AP28" s="234">
        <f t="shared" si="23"/>
        <v>2.50978</v>
      </c>
      <c r="AQ28" s="280">
        <f t="shared" si="24"/>
        <v>2.6562900000000003</v>
      </c>
      <c r="AR28" s="61"/>
    </row>
    <row r="29" spans="1:44" ht="16.5" customHeight="1">
      <c r="A29" s="2"/>
      <c r="B29" s="10" t="s">
        <v>293</v>
      </c>
      <c r="C29" s="2"/>
      <c r="D29" s="36">
        <v>13.8</v>
      </c>
      <c r="E29" s="91">
        <v>1.81</v>
      </c>
      <c r="F29" s="85">
        <v>1.31</v>
      </c>
      <c r="G29" s="216">
        <f t="shared" si="12"/>
        <v>0.24978000000000003</v>
      </c>
      <c r="H29" s="217">
        <f t="shared" si="13"/>
        <v>0.18078000000000002</v>
      </c>
      <c r="I29" s="166">
        <v>56.6</v>
      </c>
      <c r="J29" s="146">
        <f t="shared" si="3"/>
        <v>7.8108</v>
      </c>
      <c r="K29" s="137">
        <f t="shared" si="4"/>
        <v>75.7</v>
      </c>
      <c r="L29" s="207">
        <f t="shared" si="5"/>
        <v>73.6</v>
      </c>
      <c r="M29" s="360">
        <f t="shared" si="6"/>
        <v>10.446600000000002</v>
      </c>
      <c r="N29" s="27">
        <f t="shared" si="7"/>
        <v>10.1568</v>
      </c>
      <c r="O29" s="33">
        <v>24.3</v>
      </c>
      <c r="P29" s="39">
        <v>26.4</v>
      </c>
      <c r="Q29" s="125">
        <f t="shared" si="8"/>
        <v>3.3534000000000006</v>
      </c>
      <c r="R29" s="27">
        <f t="shared" si="9"/>
        <v>3.6432</v>
      </c>
      <c r="S29" s="354">
        <v>65</v>
      </c>
      <c r="T29" s="125">
        <f t="shared" si="10"/>
        <v>2.1797100000000005</v>
      </c>
      <c r="U29" s="27">
        <f t="shared" si="11"/>
        <v>2.3680800000000004</v>
      </c>
      <c r="V29" s="61"/>
      <c r="W29" s="2"/>
      <c r="X29" s="186" t="str">
        <f t="shared" si="14"/>
        <v>Triticale Silage, headed</v>
      </c>
      <c r="Y29" s="2"/>
      <c r="Z29" s="68">
        <v>1.18</v>
      </c>
      <c r="AA29" s="85">
        <v>1.1</v>
      </c>
      <c r="AB29" s="36">
        <v>57.2</v>
      </c>
      <c r="AC29" s="33">
        <v>59.7</v>
      </c>
      <c r="AD29" s="11">
        <v>39.6</v>
      </c>
      <c r="AE29" s="11">
        <v>5.8</v>
      </c>
      <c r="AF29" s="11">
        <v>3.8</v>
      </c>
      <c r="AG29" s="74">
        <v>9.7</v>
      </c>
      <c r="AH29" s="420">
        <f t="shared" si="15"/>
        <v>13</v>
      </c>
      <c r="AI29" s="132">
        <f t="shared" si="16"/>
        <v>13.8</v>
      </c>
      <c r="AJ29" s="133">
        <f t="shared" si="17"/>
        <v>7.8108</v>
      </c>
      <c r="AK29" s="133">
        <f t="shared" si="18"/>
        <v>10.1568</v>
      </c>
      <c r="AL29" s="193">
        <f t="shared" si="19"/>
        <v>3.6432</v>
      </c>
      <c r="AM29" s="140">
        <f t="shared" si="20"/>
        <v>65</v>
      </c>
      <c r="AN29" s="415">
        <f t="shared" si="21"/>
        <v>0.16235700000000003</v>
      </c>
      <c r="AO29" s="416">
        <f t="shared" si="22"/>
        <v>0.11750700000000003</v>
      </c>
      <c r="AP29" s="234">
        <f t="shared" si="23"/>
        <v>2.1797100000000005</v>
      </c>
      <c r="AQ29" s="280">
        <f t="shared" si="24"/>
        <v>2.3680800000000004</v>
      </c>
      <c r="AR29" s="61"/>
    </row>
    <row r="30" spans="1:44" ht="16.5" customHeight="1">
      <c r="A30" s="2"/>
      <c r="B30" s="10" t="s">
        <v>71</v>
      </c>
      <c r="C30" s="2"/>
      <c r="D30" s="36">
        <v>9.4</v>
      </c>
      <c r="E30" s="91">
        <v>4.21</v>
      </c>
      <c r="F30" s="85">
        <v>1.77</v>
      </c>
      <c r="G30" s="216">
        <f t="shared" si="12"/>
        <v>0.39574</v>
      </c>
      <c r="H30" s="217">
        <f t="shared" si="13"/>
        <v>0.16638000000000003</v>
      </c>
      <c r="I30" s="166">
        <v>35</v>
      </c>
      <c r="J30" s="146">
        <f t="shared" si="3"/>
        <v>3.29</v>
      </c>
      <c r="K30" s="137">
        <f t="shared" si="4"/>
        <v>63.1</v>
      </c>
      <c r="L30" s="207">
        <f t="shared" si="5"/>
        <v>60.6</v>
      </c>
      <c r="M30" s="360">
        <f t="shared" si="6"/>
        <v>5.9314</v>
      </c>
      <c r="N30" s="27">
        <f t="shared" si="7"/>
        <v>5.6964</v>
      </c>
      <c r="O30" s="33">
        <v>36.9</v>
      </c>
      <c r="P30" s="39">
        <v>39.4</v>
      </c>
      <c r="Q30" s="125">
        <f t="shared" si="8"/>
        <v>3.4686000000000003</v>
      </c>
      <c r="R30" s="27">
        <f t="shared" si="9"/>
        <v>3.7036000000000002</v>
      </c>
      <c r="S30" s="354">
        <v>70</v>
      </c>
      <c r="T30" s="125">
        <f t="shared" si="10"/>
        <v>2.42802</v>
      </c>
      <c r="U30" s="27">
        <f t="shared" si="11"/>
        <v>2.59252</v>
      </c>
      <c r="V30" s="61"/>
      <c r="W30" s="2"/>
      <c r="X30" s="186" t="str">
        <f t="shared" si="14"/>
        <v>Wheat Hay, headed</v>
      </c>
      <c r="Y30" s="2"/>
      <c r="Z30" s="68">
        <v>1.01</v>
      </c>
      <c r="AA30" s="85">
        <v>0.94</v>
      </c>
      <c r="AB30" s="36">
        <v>52.7</v>
      </c>
      <c r="AC30" s="33">
        <v>61.1</v>
      </c>
      <c r="AD30" s="11">
        <v>38.1</v>
      </c>
      <c r="AE30" s="11">
        <v>8.7</v>
      </c>
      <c r="AF30" s="11">
        <v>1.7</v>
      </c>
      <c r="AG30" s="74">
        <v>6.7</v>
      </c>
      <c r="AH30" s="420">
        <f t="shared" si="15"/>
        <v>21.099999999999987</v>
      </c>
      <c r="AI30" s="132">
        <f t="shared" si="16"/>
        <v>9.4</v>
      </c>
      <c r="AJ30" s="133">
        <f t="shared" si="17"/>
        <v>3.29</v>
      </c>
      <c r="AK30" s="133">
        <f t="shared" si="18"/>
        <v>5.6964</v>
      </c>
      <c r="AL30" s="193">
        <f t="shared" si="19"/>
        <v>3.7036000000000002</v>
      </c>
      <c r="AM30" s="140">
        <f t="shared" si="20"/>
        <v>70</v>
      </c>
      <c r="AN30" s="415">
        <f t="shared" si="21"/>
        <v>0.277018</v>
      </c>
      <c r="AO30" s="416">
        <f t="shared" si="22"/>
        <v>0.11646600000000001</v>
      </c>
      <c r="AP30" s="234">
        <f t="shared" si="23"/>
        <v>2.42802</v>
      </c>
      <c r="AQ30" s="280">
        <f t="shared" si="24"/>
        <v>2.59252</v>
      </c>
      <c r="AR30" s="61"/>
    </row>
    <row r="31" spans="1:44" ht="16.5" customHeight="1">
      <c r="A31" s="2"/>
      <c r="B31" s="10" t="s">
        <v>72</v>
      </c>
      <c r="C31" s="2"/>
      <c r="D31" s="36">
        <v>12</v>
      </c>
      <c r="E31" s="91">
        <v>4.21</v>
      </c>
      <c r="F31" s="85">
        <v>1.77</v>
      </c>
      <c r="G31" s="216">
        <f t="shared" si="12"/>
        <v>0.5052</v>
      </c>
      <c r="H31" s="217">
        <f t="shared" si="13"/>
        <v>0.21240000000000003</v>
      </c>
      <c r="I31" s="166">
        <v>69.5</v>
      </c>
      <c r="J31" s="146">
        <f t="shared" si="3"/>
        <v>8.34</v>
      </c>
      <c r="K31" s="137">
        <f t="shared" si="4"/>
        <v>77.1</v>
      </c>
      <c r="L31" s="207">
        <f t="shared" si="5"/>
        <v>76.8</v>
      </c>
      <c r="M31" s="360">
        <f t="shared" si="6"/>
        <v>9.251999999999999</v>
      </c>
      <c r="N31" s="27">
        <f t="shared" si="7"/>
        <v>9.216</v>
      </c>
      <c r="O31" s="33">
        <v>22.9</v>
      </c>
      <c r="P31" s="39">
        <v>23.2</v>
      </c>
      <c r="Q31" s="125">
        <f t="shared" si="8"/>
        <v>2.7479999999999998</v>
      </c>
      <c r="R31" s="27">
        <f t="shared" si="9"/>
        <v>2.784</v>
      </c>
      <c r="S31" s="354">
        <v>70</v>
      </c>
      <c r="T31" s="125">
        <f t="shared" si="10"/>
        <v>1.9236</v>
      </c>
      <c r="U31" s="27">
        <f t="shared" si="11"/>
        <v>1.9488</v>
      </c>
      <c r="V31" s="61"/>
      <c r="W31" s="2"/>
      <c r="X31" s="186" t="str">
        <f t="shared" si="14"/>
        <v>Wheat Silage, early head</v>
      </c>
      <c r="Y31" s="2"/>
      <c r="Z31" s="68">
        <v>1.16</v>
      </c>
      <c r="AA31" s="85">
        <v>1.08</v>
      </c>
      <c r="AB31" s="36">
        <v>57.2</v>
      </c>
      <c r="AC31" s="33">
        <v>59.9</v>
      </c>
      <c r="AD31" s="11">
        <v>37.6</v>
      </c>
      <c r="AE31" s="11">
        <v>5.8</v>
      </c>
      <c r="AF31" s="11">
        <v>3.2</v>
      </c>
      <c r="AG31" s="74">
        <v>8.6</v>
      </c>
      <c r="AH31" s="420">
        <f t="shared" si="15"/>
        <v>16.300000000000004</v>
      </c>
      <c r="AI31" s="132">
        <f t="shared" si="16"/>
        <v>12</v>
      </c>
      <c r="AJ31" s="133">
        <f t="shared" si="17"/>
        <v>8.34</v>
      </c>
      <c r="AK31" s="133">
        <f t="shared" si="18"/>
        <v>9.216</v>
      </c>
      <c r="AL31" s="193">
        <f t="shared" si="19"/>
        <v>2.784</v>
      </c>
      <c r="AM31" s="140">
        <f t="shared" si="20"/>
        <v>70</v>
      </c>
      <c r="AN31" s="415">
        <f t="shared" si="21"/>
        <v>0.35363999999999995</v>
      </c>
      <c r="AO31" s="416">
        <f t="shared" si="22"/>
        <v>0.14868000000000003</v>
      </c>
      <c r="AP31" s="234">
        <f t="shared" si="23"/>
        <v>1.9236</v>
      </c>
      <c r="AQ31" s="280">
        <f t="shared" si="24"/>
        <v>1.9488</v>
      </c>
      <c r="AR31" s="61"/>
    </row>
    <row r="32" spans="1:44" ht="16.5" customHeight="1" thickBot="1">
      <c r="A32" s="2"/>
      <c r="B32" s="12" t="s">
        <v>47</v>
      </c>
      <c r="C32" s="2"/>
      <c r="D32" s="37">
        <v>4.8</v>
      </c>
      <c r="E32" s="92">
        <v>3.25</v>
      </c>
      <c r="F32" s="86">
        <v>1.19</v>
      </c>
      <c r="G32" s="218">
        <f t="shared" si="12"/>
        <v>0.156</v>
      </c>
      <c r="H32" s="219">
        <f t="shared" si="13"/>
        <v>0.05712</v>
      </c>
      <c r="I32" s="173">
        <v>9.3</v>
      </c>
      <c r="J32" s="147">
        <f t="shared" si="3"/>
        <v>0.4464</v>
      </c>
      <c r="K32" s="138">
        <f t="shared" si="4"/>
        <v>23.599999999999994</v>
      </c>
      <c r="L32" s="208">
        <f t="shared" si="5"/>
        <v>21.700000000000003</v>
      </c>
      <c r="M32" s="361">
        <f t="shared" si="6"/>
        <v>1.1327999999999998</v>
      </c>
      <c r="N32" s="28">
        <f t="shared" si="7"/>
        <v>1.0416</v>
      </c>
      <c r="O32" s="34">
        <v>76.4</v>
      </c>
      <c r="P32" s="40">
        <v>78.3</v>
      </c>
      <c r="Q32" s="126">
        <f t="shared" si="8"/>
        <v>3.6672000000000002</v>
      </c>
      <c r="R32" s="28">
        <f t="shared" si="9"/>
        <v>3.7584</v>
      </c>
      <c r="S32" s="355">
        <v>65</v>
      </c>
      <c r="T32" s="126">
        <f t="shared" si="10"/>
        <v>2.3836800000000005</v>
      </c>
      <c r="U32" s="28">
        <f t="shared" si="11"/>
        <v>2.44296</v>
      </c>
      <c r="V32" s="61"/>
      <c r="W32" s="2"/>
      <c r="X32" s="250" t="str">
        <f t="shared" si="14"/>
        <v>Wheat Straw</v>
      </c>
      <c r="Y32" s="2"/>
      <c r="Z32" s="83">
        <v>0.82</v>
      </c>
      <c r="AA32" s="86">
        <v>0.76</v>
      </c>
      <c r="AB32" s="37">
        <v>47.5</v>
      </c>
      <c r="AC32" s="34">
        <v>73</v>
      </c>
      <c r="AD32" s="13">
        <v>49.4</v>
      </c>
      <c r="AE32" s="13">
        <v>8.8</v>
      </c>
      <c r="AF32" s="13">
        <v>1.6</v>
      </c>
      <c r="AG32" s="76">
        <v>7.6</v>
      </c>
      <c r="AH32" s="421">
        <f t="shared" si="15"/>
        <v>13.000000000000014</v>
      </c>
      <c r="AI32" s="134">
        <f t="shared" si="16"/>
        <v>4.8</v>
      </c>
      <c r="AJ32" s="135">
        <f t="shared" si="17"/>
        <v>0.4464</v>
      </c>
      <c r="AK32" s="135">
        <f t="shared" si="18"/>
        <v>1.0416</v>
      </c>
      <c r="AL32" s="194">
        <f t="shared" si="19"/>
        <v>3.7584</v>
      </c>
      <c r="AM32" s="141">
        <f t="shared" si="20"/>
        <v>65</v>
      </c>
      <c r="AN32" s="417">
        <f t="shared" si="21"/>
        <v>0.1014</v>
      </c>
      <c r="AO32" s="418">
        <f t="shared" si="22"/>
        <v>0.037127999999999994</v>
      </c>
      <c r="AP32" s="235">
        <f t="shared" si="23"/>
        <v>2.3836800000000005</v>
      </c>
      <c r="AQ32" s="281">
        <f t="shared" si="24"/>
        <v>2.44296</v>
      </c>
      <c r="AR32" s="61"/>
    </row>
    <row r="33" spans="1:44" ht="4.5" customHeight="1" thickBot="1">
      <c r="A33" s="2"/>
      <c r="B33" s="5"/>
      <c r="C33" s="2"/>
      <c r="D33" s="14"/>
      <c r="E33" s="14"/>
      <c r="F33" s="14"/>
      <c r="G33" s="14"/>
      <c r="H33" s="14"/>
      <c r="I33" s="14"/>
      <c r="J33" s="15"/>
      <c r="K33" s="15"/>
      <c r="L33" s="15"/>
      <c r="M33" s="15"/>
      <c r="N33" s="15"/>
      <c r="O33" s="14"/>
      <c r="P33" s="14"/>
      <c r="Q33" s="15"/>
      <c r="R33" s="15"/>
      <c r="S33" s="7"/>
      <c r="T33" s="15"/>
      <c r="U33" s="15"/>
      <c r="V33" s="15"/>
      <c r="W33" s="2"/>
      <c r="X33" s="278"/>
      <c r="Y33" s="2"/>
      <c r="Z33" s="14"/>
      <c r="AA33" s="14"/>
      <c r="AB33" s="14"/>
      <c r="AC33" s="14"/>
      <c r="AD33" s="14"/>
      <c r="AE33" s="14"/>
      <c r="AF33" s="15"/>
      <c r="AG33" s="15"/>
      <c r="AH33" s="15"/>
      <c r="AI33" s="15"/>
      <c r="AJ33" s="15"/>
      <c r="AK33" s="14"/>
      <c r="AL33" s="14"/>
      <c r="AM33" s="15"/>
      <c r="AN33" s="15"/>
      <c r="AO33" s="7"/>
      <c r="AP33" s="15"/>
      <c r="AQ33" s="15"/>
      <c r="AR33" s="15"/>
    </row>
    <row r="34" spans="1:44" ht="19.5" thickBot="1">
      <c r="A34" s="2"/>
      <c r="B34" s="6" t="s">
        <v>114</v>
      </c>
      <c r="C34" s="2"/>
      <c r="D34" s="591" t="s">
        <v>125</v>
      </c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3"/>
      <c r="V34" s="60"/>
      <c r="W34" s="2"/>
      <c r="X34" s="258" t="str">
        <f t="shared" si="14"/>
        <v>Grass Forage</v>
      </c>
      <c r="Y34" s="2"/>
      <c r="Z34" s="569" t="s">
        <v>244</v>
      </c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1"/>
      <c r="AR34" s="60"/>
    </row>
    <row r="35" spans="1:44" ht="4.5" customHeight="1" thickBot="1">
      <c r="A35" s="2"/>
      <c r="B35" s="5"/>
      <c r="C35" s="2"/>
      <c r="D35" s="14"/>
      <c r="E35" s="14"/>
      <c r="F35" s="14"/>
      <c r="G35" s="14"/>
      <c r="H35" s="14"/>
      <c r="I35" s="14"/>
      <c r="J35" s="15"/>
      <c r="K35" s="15"/>
      <c r="L35" s="15"/>
      <c r="M35" s="15"/>
      <c r="N35" s="15"/>
      <c r="O35" s="14"/>
      <c r="P35" s="14"/>
      <c r="Q35" s="15"/>
      <c r="R35" s="15"/>
      <c r="S35" s="7"/>
      <c r="T35" s="15"/>
      <c r="U35" s="15"/>
      <c r="V35" s="15"/>
      <c r="W35" s="2"/>
      <c r="X35" s="278"/>
      <c r="Y35" s="2"/>
      <c r="Z35" s="14"/>
      <c r="AA35" s="14"/>
      <c r="AB35" s="14"/>
      <c r="AC35" s="14"/>
      <c r="AD35" s="14"/>
      <c r="AE35" s="14"/>
      <c r="AF35" s="15"/>
      <c r="AG35" s="15"/>
      <c r="AH35" s="15"/>
      <c r="AI35" s="15"/>
      <c r="AJ35" s="15"/>
      <c r="AK35" s="276"/>
      <c r="AL35" s="276"/>
      <c r="AM35" s="277"/>
      <c r="AN35" s="277"/>
      <c r="AO35" s="22"/>
      <c r="AP35" s="277"/>
      <c r="AQ35" s="47"/>
      <c r="AR35" s="15"/>
    </row>
    <row r="36" spans="1:44" ht="16.5" customHeight="1" thickTop="1">
      <c r="A36" s="2"/>
      <c r="B36" s="80" t="s">
        <v>129</v>
      </c>
      <c r="C36" s="2"/>
      <c r="D36" s="35">
        <v>10.4</v>
      </c>
      <c r="E36" s="90">
        <v>3.49</v>
      </c>
      <c r="F36" s="87">
        <v>1.3</v>
      </c>
      <c r="G36" s="214">
        <f>D36*E36*0.01</f>
        <v>0.36296000000000006</v>
      </c>
      <c r="H36" s="215">
        <f>D36*F36*0.01</f>
        <v>0.13520000000000001</v>
      </c>
      <c r="I36" s="168">
        <v>36.7</v>
      </c>
      <c r="J36" s="145">
        <f aca="true" t="shared" si="25" ref="J36:J48">D36*I36*0.01</f>
        <v>3.8168000000000006</v>
      </c>
      <c r="K36" s="136">
        <f aca="true" t="shared" si="26" ref="K36:K48">100-O36</f>
        <v>72.4</v>
      </c>
      <c r="L36" s="211">
        <f aca="true" t="shared" si="27" ref="L36:L48">100-P36</f>
        <v>70.2</v>
      </c>
      <c r="M36" s="363">
        <f aca="true" t="shared" si="28" ref="M36:M48">D36*K36*0.01</f>
        <v>7.5296</v>
      </c>
      <c r="N36" s="29">
        <f aca="true" t="shared" si="29" ref="N36:N48">D36*L36*0.01</f>
        <v>7.300800000000001</v>
      </c>
      <c r="O36" s="71">
        <v>27.6</v>
      </c>
      <c r="P36" s="81">
        <v>29.8</v>
      </c>
      <c r="Q36" s="124">
        <f aca="true" t="shared" si="30" ref="Q36:Q48">D36*O36*0.01</f>
        <v>2.8704</v>
      </c>
      <c r="R36" s="29">
        <f aca="true" t="shared" si="31" ref="R36:R48">D36*P36*0.01</f>
        <v>3.0992</v>
      </c>
      <c r="S36" s="357">
        <v>65</v>
      </c>
      <c r="T36" s="124">
        <f aca="true" t="shared" si="32" ref="T36:T48">Q36*S36*0.01</f>
        <v>1.8657599999999999</v>
      </c>
      <c r="U36" s="29">
        <f aca="true" t="shared" si="33" ref="U36:U48">R36*S36*0.01</f>
        <v>2.0144800000000003</v>
      </c>
      <c r="V36" s="61"/>
      <c r="W36" s="2"/>
      <c r="X36" s="248" t="str">
        <f t="shared" si="14"/>
        <v>Bermuda Grass, Coastal, early hd</v>
      </c>
      <c r="Y36" s="2"/>
      <c r="Z36" s="90">
        <v>1.02</v>
      </c>
      <c r="AA36" s="67">
        <v>0.96</v>
      </c>
      <c r="AB36" s="35">
        <v>52.9</v>
      </c>
      <c r="AC36" s="32">
        <v>73.3</v>
      </c>
      <c r="AD36" s="9">
        <v>36.8</v>
      </c>
      <c r="AE36" s="9">
        <v>6.5</v>
      </c>
      <c r="AF36" s="9">
        <v>2.7</v>
      </c>
      <c r="AG36" s="72">
        <v>8.1</v>
      </c>
      <c r="AH36" s="419">
        <f>100-AI36-AG36-AF36-AD36</f>
        <v>42</v>
      </c>
      <c r="AI36" s="130">
        <f>D36</f>
        <v>10.4</v>
      </c>
      <c r="AJ36" s="131">
        <f>J36</f>
        <v>3.8168000000000006</v>
      </c>
      <c r="AK36" s="275">
        <f>N36</f>
        <v>7.300800000000001</v>
      </c>
      <c r="AL36" s="315">
        <f>R36</f>
        <v>3.0992</v>
      </c>
      <c r="AM36" s="139">
        <f>S36</f>
        <v>65</v>
      </c>
      <c r="AN36" s="413">
        <f>G36*$AM36*0.01</f>
        <v>0.23592400000000005</v>
      </c>
      <c r="AO36" s="414">
        <f>H36*$AM36*0.01</f>
        <v>0.08788</v>
      </c>
      <c r="AP36" s="327">
        <f>T36</f>
        <v>1.8657599999999999</v>
      </c>
      <c r="AQ36" s="279">
        <f>U36</f>
        <v>2.0144800000000003</v>
      </c>
      <c r="AR36" s="61"/>
    </row>
    <row r="37" spans="1:44" ht="16.5" customHeight="1">
      <c r="A37" s="2"/>
      <c r="B37" s="65" t="s">
        <v>128</v>
      </c>
      <c r="C37" s="2"/>
      <c r="D37" s="36">
        <v>13.7</v>
      </c>
      <c r="E37" s="91">
        <v>3.49</v>
      </c>
      <c r="F37" s="85">
        <v>1.3</v>
      </c>
      <c r="G37" s="216">
        <f aca="true" t="shared" si="34" ref="G37:G48">D37*E37*0.01</f>
        <v>0.47813000000000005</v>
      </c>
      <c r="H37" s="217">
        <f aca="true" t="shared" si="35" ref="H37:H48">D37*F37*0.01</f>
        <v>0.17809999999999998</v>
      </c>
      <c r="I37" s="167">
        <v>36.7</v>
      </c>
      <c r="J37" s="146">
        <f t="shared" si="25"/>
        <v>5.027900000000001</v>
      </c>
      <c r="K37" s="137">
        <f t="shared" si="26"/>
        <v>72.6</v>
      </c>
      <c r="L37" s="207">
        <f t="shared" si="27"/>
        <v>70.4</v>
      </c>
      <c r="M37" s="362">
        <f t="shared" si="28"/>
        <v>9.9462</v>
      </c>
      <c r="N37" s="27">
        <f t="shared" si="29"/>
        <v>9.6448</v>
      </c>
      <c r="O37" s="73">
        <v>27.4</v>
      </c>
      <c r="P37" s="82">
        <v>29.6</v>
      </c>
      <c r="Q37" s="125">
        <f t="shared" si="30"/>
        <v>3.7537999999999996</v>
      </c>
      <c r="R37" s="27">
        <f t="shared" si="31"/>
        <v>4.0552</v>
      </c>
      <c r="S37" s="356">
        <v>65</v>
      </c>
      <c r="T37" s="125">
        <f t="shared" si="32"/>
        <v>2.4399699999999998</v>
      </c>
      <c r="U37" s="27">
        <f t="shared" si="33"/>
        <v>2.6358800000000002</v>
      </c>
      <c r="V37" s="61"/>
      <c r="W37" s="2"/>
      <c r="X37" s="260" t="str">
        <f t="shared" si="14"/>
        <v>Bermuda Grass, Tifton, 3-4 wks</v>
      </c>
      <c r="Y37" s="2"/>
      <c r="Z37" s="91">
        <v>1.12</v>
      </c>
      <c r="AA37" s="69">
        <v>1.05</v>
      </c>
      <c r="AB37" s="36">
        <v>55.3</v>
      </c>
      <c r="AC37" s="33">
        <v>76.9</v>
      </c>
      <c r="AD37" s="11">
        <v>36.2</v>
      </c>
      <c r="AE37" s="11">
        <v>5.4</v>
      </c>
      <c r="AF37" s="11">
        <v>2.7</v>
      </c>
      <c r="AG37" s="74">
        <v>6.5</v>
      </c>
      <c r="AH37" s="420">
        <f aca="true" t="shared" si="36" ref="AH37:AH48">100-AI37-AG37-AF37-AD37</f>
        <v>40.89999999999999</v>
      </c>
      <c r="AI37" s="132">
        <f aca="true" t="shared" si="37" ref="AI37:AI48">D37</f>
        <v>13.7</v>
      </c>
      <c r="AJ37" s="133">
        <f aca="true" t="shared" si="38" ref="AJ37:AJ48">J37</f>
        <v>5.027900000000001</v>
      </c>
      <c r="AK37" s="133">
        <f aca="true" t="shared" si="39" ref="AK37:AK48">N37</f>
        <v>9.6448</v>
      </c>
      <c r="AL37" s="193">
        <f aca="true" t="shared" si="40" ref="AL37:AL48">R37</f>
        <v>4.0552</v>
      </c>
      <c r="AM37" s="140">
        <f aca="true" t="shared" si="41" ref="AM37:AM48">S37</f>
        <v>65</v>
      </c>
      <c r="AN37" s="415">
        <f aca="true" t="shared" si="42" ref="AN37:AN48">G37*$AM37*0.01</f>
        <v>0.3107845</v>
      </c>
      <c r="AO37" s="416">
        <f aca="true" t="shared" si="43" ref="AO37:AO48">H37*$AM37*0.01</f>
        <v>0.11576499999999999</v>
      </c>
      <c r="AP37" s="234">
        <f aca="true" t="shared" si="44" ref="AP37:AP48">T37</f>
        <v>2.4399699999999998</v>
      </c>
      <c r="AQ37" s="280">
        <f aca="true" t="shared" si="45" ref="AQ37:AQ48">U37</f>
        <v>2.6358800000000002</v>
      </c>
      <c r="AR37" s="61"/>
    </row>
    <row r="38" spans="1:44" ht="16.5" customHeight="1">
      <c r="A38" s="2"/>
      <c r="B38" s="10" t="s">
        <v>291</v>
      </c>
      <c r="C38" s="2"/>
      <c r="D38" s="36">
        <v>10.6</v>
      </c>
      <c r="E38" s="91">
        <v>3.48</v>
      </c>
      <c r="F38" s="85">
        <v>1.3</v>
      </c>
      <c r="G38" s="216">
        <f t="shared" si="34"/>
        <v>0.36888</v>
      </c>
      <c r="H38" s="217">
        <f t="shared" si="35"/>
        <v>0.1378</v>
      </c>
      <c r="I38" s="167">
        <v>36.7</v>
      </c>
      <c r="J38" s="146">
        <f t="shared" si="25"/>
        <v>3.8902000000000005</v>
      </c>
      <c r="K38" s="137">
        <f t="shared" si="26"/>
        <v>71.6</v>
      </c>
      <c r="L38" s="207">
        <f t="shared" si="27"/>
        <v>69.5</v>
      </c>
      <c r="M38" s="362">
        <f t="shared" si="28"/>
        <v>7.589599999999999</v>
      </c>
      <c r="N38" s="27">
        <f t="shared" si="29"/>
        <v>7.366999999999999</v>
      </c>
      <c r="O38" s="73">
        <v>28.4</v>
      </c>
      <c r="P38" s="82">
        <v>30.5</v>
      </c>
      <c r="Q38" s="125">
        <f t="shared" si="30"/>
        <v>3.0103999999999997</v>
      </c>
      <c r="R38" s="27">
        <f t="shared" si="31"/>
        <v>3.233</v>
      </c>
      <c r="S38" s="356">
        <v>65</v>
      </c>
      <c r="T38" s="125">
        <f t="shared" si="32"/>
        <v>1.9567599999999998</v>
      </c>
      <c r="U38" s="27">
        <f t="shared" si="33"/>
        <v>2.1014500000000003</v>
      </c>
      <c r="V38" s="61"/>
      <c r="W38" s="2"/>
      <c r="X38" s="186" t="str">
        <f t="shared" si="14"/>
        <v>Grass Hay, all samples</v>
      </c>
      <c r="Y38" s="2"/>
      <c r="Z38" s="91">
        <v>1.12</v>
      </c>
      <c r="AA38" s="69">
        <v>1.05</v>
      </c>
      <c r="AB38" s="36">
        <v>56.3</v>
      </c>
      <c r="AC38" s="33">
        <v>64.4</v>
      </c>
      <c r="AD38" s="11">
        <v>39.5</v>
      </c>
      <c r="AE38" s="11">
        <v>6.4</v>
      </c>
      <c r="AF38" s="11">
        <v>2.6</v>
      </c>
      <c r="AG38" s="74">
        <v>7</v>
      </c>
      <c r="AH38" s="420">
        <f t="shared" si="36"/>
        <v>40.30000000000001</v>
      </c>
      <c r="AI38" s="132">
        <f t="shared" si="37"/>
        <v>10.6</v>
      </c>
      <c r="AJ38" s="133">
        <f t="shared" si="38"/>
        <v>3.8902000000000005</v>
      </c>
      <c r="AK38" s="133">
        <f t="shared" si="39"/>
        <v>7.366999999999999</v>
      </c>
      <c r="AL38" s="193">
        <f t="shared" si="40"/>
        <v>3.233</v>
      </c>
      <c r="AM38" s="140">
        <f t="shared" si="41"/>
        <v>65</v>
      </c>
      <c r="AN38" s="415">
        <f t="shared" si="42"/>
        <v>0.239772</v>
      </c>
      <c r="AO38" s="416">
        <f t="shared" si="43"/>
        <v>0.08957000000000001</v>
      </c>
      <c r="AP38" s="234">
        <f t="shared" si="44"/>
        <v>1.9567599999999998</v>
      </c>
      <c r="AQ38" s="280">
        <f t="shared" si="45"/>
        <v>2.1014500000000003</v>
      </c>
      <c r="AR38" s="61"/>
    </row>
    <row r="39" spans="1:44" ht="16.5" customHeight="1">
      <c r="A39" s="2"/>
      <c r="B39" s="10" t="s">
        <v>73</v>
      </c>
      <c r="C39" s="2"/>
      <c r="D39" s="36">
        <v>18</v>
      </c>
      <c r="E39" s="91">
        <v>3.48</v>
      </c>
      <c r="F39" s="85">
        <v>1.3</v>
      </c>
      <c r="G39" s="216">
        <f t="shared" si="34"/>
        <v>0.6264000000000001</v>
      </c>
      <c r="H39" s="217">
        <f t="shared" si="35"/>
        <v>0.234</v>
      </c>
      <c r="I39" s="167">
        <v>45</v>
      </c>
      <c r="J39" s="146">
        <f t="shared" si="25"/>
        <v>8.1</v>
      </c>
      <c r="K39" s="137">
        <f t="shared" si="26"/>
        <v>80.3</v>
      </c>
      <c r="L39" s="207">
        <f t="shared" si="27"/>
        <v>78.7</v>
      </c>
      <c r="M39" s="362">
        <f t="shared" si="28"/>
        <v>14.453999999999999</v>
      </c>
      <c r="N39" s="27">
        <f t="shared" si="29"/>
        <v>14.166000000000002</v>
      </c>
      <c r="O39" s="73">
        <v>19.7</v>
      </c>
      <c r="P39" s="82">
        <v>21.3</v>
      </c>
      <c r="Q39" s="125">
        <f t="shared" si="30"/>
        <v>3.546</v>
      </c>
      <c r="R39" s="27">
        <f t="shared" si="31"/>
        <v>3.8340000000000005</v>
      </c>
      <c r="S39" s="356">
        <v>70</v>
      </c>
      <c r="T39" s="125">
        <f t="shared" si="32"/>
        <v>2.4822</v>
      </c>
      <c r="U39" s="27">
        <f t="shared" si="33"/>
        <v>2.6838000000000006</v>
      </c>
      <c r="V39" s="61"/>
      <c r="W39" s="2"/>
      <c r="X39" s="186" t="str">
        <f t="shared" si="14"/>
        <v>Grass Hay, immature</v>
      </c>
      <c r="Y39" s="2"/>
      <c r="Z39" s="91">
        <v>1.37</v>
      </c>
      <c r="AA39" s="69">
        <v>1.29</v>
      </c>
      <c r="AB39" s="36">
        <v>63.1</v>
      </c>
      <c r="AC39" s="33">
        <v>49.6</v>
      </c>
      <c r="AD39" s="11">
        <v>31.4</v>
      </c>
      <c r="AE39" s="11">
        <v>3.9</v>
      </c>
      <c r="AF39" s="11">
        <v>3.3</v>
      </c>
      <c r="AG39" s="74">
        <v>9.2</v>
      </c>
      <c r="AH39" s="420">
        <f t="shared" si="36"/>
        <v>38.1</v>
      </c>
      <c r="AI39" s="132">
        <f t="shared" si="37"/>
        <v>18</v>
      </c>
      <c r="AJ39" s="133">
        <f t="shared" si="38"/>
        <v>8.1</v>
      </c>
      <c r="AK39" s="133">
        <f t="shared" si="39"/>
        <v>14.166000000000002</v>
      </c>
      <c r="AL39" s="193">
        <f t="shared" si="40"/>
        <v>3.8340000000000005</v>
      </c>
      <c r="AM39" s="140">
        <f t="shared" si="41"/>
        <v>70</v>
      </c>
      <c r="AN39" s="415">
        <f t="shared" si="42"/>
        <v>0.4384800000000001</v>
      </c>
      <c r="AO39" s="416">
        <f t="shared" si="43"/>
        <v>0.16380000000000003</v>
      </c>
      <c r="AP39" s="234">
        <f t="shared" si="44"/>
        <v>2.4822</v>
      </c>
      <c r="AQ39" s="280">
        <f t="shared" si="45"/>
        <v>2.6838000000000006</v>
      </c>
      <c r="AR39" s="61"/>
    </row>
    <row r="40" spans="1:44" ht="16.5" customHeight="1">
      <c r="A40" s="2"/>
      <c r="B40" s="10" t="s">
        <v>74</v>
      </c>
      <c r="C40" s="2"/>
      <c r="D40" s="36">
        <v>13.3</v>
      </c>
      <c r="E40" s="91">
        <v>3.49</v>
      </c>
      <c r="F40" s="85">
        <v>1.3</v>
      </c>
      <c r="G40" s="216">
        <f t="shared" si="34"/>
        <v>0.4641700000000001</v>
      </c>
      <c r="H40" s="217">
        <f t="shared" si="35"/>
        <v>0.17290000000000003</v>
      </c>
      <c r="I40" s="167">
        <v>36.7</v>
      </c>
      <c r="J40" s="146">
        <f t="shared" si="25"/>
        <v>4.881100000000001</v>
      </c>
      <c r="K40" s="137">
        <f t="shared" si="26"/>
        <v>71.6</v>
      </c>
      <c r="L40" s="207">
        <f t="shared" si="27"/>
        <v>69.5</v>
      </c>
      <c r="M40" s="362">
        <f t="shared" si="28"/>
        <v>9.5228</v>
      </c>
      <c r="N40" s="27">
        <f t="shared" si="29"/>
        <v>9.243500000000001</v>
      </c>
      <c r="O40" s="73">
        <v>28.4</v>
      </c>
      <c r="P40" s="82">
        <v>30.5</v>
      </c>
      <c r="Q40" s="125">
        <f t="shared" si="30"/>
        <v>3.7772000000000006</v>
      </c>
      <c r="R40" s="27">
        <f t="shared" si="31"/>
        <v>4.056500000000001</v>
      </c>
      <c r="S40" s="356">
        <v>65</v>
      </c>
      <c r="T40" s="125">
        <f t="shared" si="32"/>
        <v>2.4551800000000004</v>
      </c>
      <c r="U40" s="27">
        <f t="shared" si="33"/>
        <v>2.6367250000000007</v>
      </c>
      <c r="V40" s="61"/>
      <c r="W40" s="2"/>
      <c r="X40" s="186" t="str">
        <f t="shared" si="14"/>
        <v>Grass Hay, mid-maturity</v>
      </c>
      <c r="Y40" s="2"/>
      <c r="Z40" s="91">
        <v>1.23</v>
      </c>
      <c r="AA40" s="69">
        <v>1.16</v>
      </c>
      <c r="AB40" s="36">
        <v>59.7</v>
      </c>
      <c r="AC40" s="33">
        <v>57.7</v>
      </c>
      <c r="AD40" s="11">
        <v>36.9</v>
      </c>
      <c r="AE40" s="11">
        <v>4.3</v>
      </c>
      <c r="AF40" s="11">
        <v>2.5</v>
      </c>
      <c r="AG40" s="74">
        <v>8.8</v>
      </c>
      <c r="AH40" s="420">
        <f t="shared" si="36"/>
        <v>38.50000000000001</v>
      </c>
      <c r="AI40" s="132">
        <f t="shared" si="37"/>
        <v>13.3</v>
      </c>
      <c r="AJ40" s="133">
        <f t="shared" si="38"/>
        <v>4.881100000000001</v>
      </c>
      <c r="AK40" s="133">
        <f t="shared" si="39"/>
        <v>9.243500000000001</v>
      </c>
      <c r="AL40" s="193">
        <f t="shared" si="40"/>
        <v>4.056500000000001</v>
      </c>
      <c r="AM40" s="140">
        <f t="shared" si="41"/>
        <v>65</v>
      </c>
      <c r="AN40" s="415">
        <f t="shared" si="42"/>
        <v>0.30171050000000005</v>
      </c>
      <c r="AO40" s="416">
        <f t="shared" si="43"/>
        <v>0.11238500000000003</v>
      </c>
      <c r="AP40" s="234">
        <f t="shared" si="44"/>
        <v>2.4551800000000004</v>
      </c>
      <c r="AQ40" s="280">
        <f t="shared" si="45"/>
        <v>2.6367250000000007</v>
      </c>
      <c r="AR40" s="61"/>
    </row>
    <row r="41" spans="1:44" ht="16.5" customHeight="1">
      <c r="A41" s="2"/>
      <c r="B41" s="10" t="s">
        <v>75</v>
      </c>
      <c r="C41" s="2"/>
      <c r="D41" s="36">
        <v>10.8</v>
      </c>
      <c r="E41" s="91">
        <v>3.48</v>
      </c>
      <c r="F41" s="85">
        <v>1.3</v>
      </c>
      <c r="G41" s="216">
        <f t="shared" si="34"/>
        <v>0.37584000000000006</v>
      </c>
      <c r="H41" s="217">
        <f t="shared" si="35"/>
        <v>0.14040000000000002</v>
      </c>
      <c r="I41" s="167">
        <v>28.4</v>
      </c>
      <c r="J41" s="146">
        <f t="shared" si="25"/>
        <v>3.0672</v>
      </c>
      <c r="K41" s="137">
        <f t="shared" si="26"/>
        <v>58.8</v>
      </c>
      <c r="L41" s="207">
        <f t="shared" si="27"/>
        <v>56.3</v>
      </c>
      <c r="M41" s="362">
        <f t="shared" si="28"/>
        <v>6.3504</v>
      </c>
      <c r="N41" s="27">
        <f t="shared" si="29"/>
        <v>6.0804</v>
      </c>
      <c r="O41" s="73">
        <v>41.2</v>
      </c>
      <c r="P41" s="82">
        <v>43.7</v>
      </c>
      <c r="Q41" s="125">
        <f t="shared" si="30"/>
        <v>4.4496</v>
      </c>
      <c r="R41" s="27">
        <f t="shared" si="31"/>
        <v>4.719600000000001</v>
      </c>
      <c r="S41" s="356">
        <v>60</v>
      </c>
      <c r="T41" s="125">
        <f t="shared" si="32"/>
        <v>2.66976</v>
      </c>
      <c r="U41" s="27">
        <f t="shared" si="33"/>
        <v>2.8317600000000005</v>
      </c>
      <c r="V41" s="61"/>
      <c r="W41" s="2"/>
      <c r="X41" s="186" t="str">
        <f t="shared" si="14"/>
        <v>Grass Hay, mature</v>
      </c>
      <c r="Y41" s="2"/>
      <c r="Z41" s="91">
        <v>1.11</v>
      </c>
      <c r="AA41" s="69">
        <v>1.04</v>
      </c>
      <c r="AB41" s="36">
        <v>56</v>
      </c>
      <c r="AC41" s="33">
        <v>69.1</v>
      </c>
      <c r="AD41" s="11">
        <v>41.6</v>
      </c>
      <c r="AE41" s="11">
        <v>5.9</v>
      </c>
      <c r="AF41" s="11">
        <v>2</v>
      </c>
      <c r="AG41" s="74">
        <v>7</v>
      </c>
      <c r="AH41" s="420">
        <f t="shared" si="36"/>
        <v>38.6</v>
      </c>
      <c r="AI41" s="132">
        <f t="shared" si="37"/>
        <v>10.8</v>
      </c>
      <c r="AJ41" s="133">
        <f t="shared" si="38"/>
        <v>3.0672</v>
      </c>
      <c r="AK41" s="133">
        <f t="shared" si="39"/>
        <v>6.0804</v>
      </c>
      <c r="AL41" s="193">
        <f t="shared" si="40"/>
        <v>4.719600000000001</v>
      </c>
      <c r="AM41" s="140">
        <f t="shared" si="41"/>
        <v>60</v>
      </c>
      <c r="AN41" s="415">
        <f t="shared" si="42"/>
        <v>0.22550400000000004</v>
      </c>
      <c r="AO41" s="416">
        <f t="shared" si="43"/>
        <v>0.08424000000000001</v>
      </c>
      <c r="AP41" s="234">
        <f t="shared" si="44"/>
        <v>2.66976</v>
      </c>
      <c r="AQ41" s="280">
        <f t="shared" si="45"/>
        <v>2.8317600000000005</v>
      </c>
      <c r="AR41" s="61"/>
    </row>
    <row r="42" spans="1:44" ht="16.5" customHeight="1">
      <c r="A42" s="2"/>
      <c r="B42" s="10" t="s">
        <v>292</v>
      </c>
      <c r="C42" s="2"/>
      <c r="D42" s="36">
        <v>12.8</v>
      </c>
      <c r="E42" s="91">
        <v>3.3</v>
      </c>
      <c r="F42" s="85">
        <v>1.22</v>
      </c>
      <c r="G42" s="216">
        <f t="shared" si="34"/>
        <v>0.42240000000000005</v>
      </c>
      <c r="H42" s="217">
        <f t="shared" si="35"/>
        <v>0.15616</v>
      </c>
      <c r="I42" s="167">
        <v>56.1</v>
      </c>
      <c r="J42" s="146">
        <f t="shared" si="25"/>
        <v>7.1808000000000005</v>
      </c>
      <c r="K42" s="137">
        <f t="shared" si="26"/>
        <v>75.2</v>
      </c>
      <c r="L42" s="207">
        <f t="shared" si="27"/>
        <v>73.1</v>
      </c>
      <c r="M42" s="362">
        <f t="shared" si="28"/>
        <v>9.6256</v>
      </c>
      <c r="N42" s="27">
        <f t="shared" si="29"/>
        <v>9.3568</v>
      </c>
      <c r="O42" s="73">
        <v>24.8</v>
      </c>
      <c r="P42" s="82">
        <v>26.9</v>
      </c>
      <c r="Q42" s="125">
        <f t="shared" si="30"/>
        <v>3.1744000000000008</v>
      </c>
      <c r="R42" s="27">
        <f t="shared" si="31"/>
        <v>3.4432</v>
      </c>
      <c r="S42" s="356">
        <v>60</v>
      </c>
      <c r="T42" s="125">
        <f t="shared" si="32"/>
        <v>1.9046400000000006</v>
      </c>
      <c r="U42" s="27">
        <f t="shared" si="33"/>
        <v>2.06592</v>
      </c>
      <c r="V42" s="61"/>
      <c r="W42" s="2"/>
      <c r="X42" s="186" t="str">
        <f t="shared" si="14"/>
        <v>Grass Silage, all samples</v>
      </c>
      <c r="Y42" s="2"/>
      <c r="Z42" s="91">
        <v>1.12</v>
      </c>
      <c r="AA42" s="69">
        <v>1.05</v>
      </c>
      <c r="AB42" s="36">
        <v>55.7</v>
      </c>
      <c r="AC42" s="33">
        <v>60.7</v>
      </c>
      <c r="AD42" s="11">
        <v>40.3</v>
      </c>
      <c r="AE42" s="11">
        <v>6.9</v>
      </c>
      <c r="AF42" s="11">
        <v>3.1</v>
      </c>
      <c r="AG42" s="74">
        <v>8.1</v>
      </c>
      <c r="AH42" s="420">
        <f t="shared" si="36"/>
        <v>35.70000000000002</v>
      </c>
      <c r="AI42" s="132">
        <f t="shared" si="37"/>
        <v>12.8</v>
      </c>
      <c r="AJ42" s="133">
        <f t="shared" si="38"/>
        <v>7.1808000000000005</v>
      </c>
      <c r="AK42" s="133">
        <f t="shared" si="39"/>
        <v>9.3568</v>
      </c>
      <c r="AL42" s="193">
        <f t="shared" si="40"/>
        <v>3.4432</v>
      </c>
      <c r="AM42" s="140">
        <f t="shared" si="41"/>
        <v>60</v>
      </c>
      <c r="AN42" s="415">
        <f t="shared" si="42"/>
        <v>0.25344000000000005</v>
      </c>
      <c r="AO42" s="416">
        <f t="shared" si="43"/>
        <v>0.093696</v>
      </c>
      <c r="AP42" s="234">
        <f t="shared" si="44"/>
        <v>1.9046400000000006</v>
      </c>
      <c r="AQ42" s="280">
        <f t="shared" si="45"/>
        <v>2.06592</v>
      </c>
      <c r="AR42" s="61"/>
    </row>
    <row r="43" spans="1:44" ht="16.5" customHeight="1">
      <c r="A43" s="2"/>
      <c r="B43" s="10" t="s">
        <v>76</v>
      </c>
      <c r="C43" s="2"/>
      <c r="D43" s="36">
        <v>19</v>
      </c>
      <c r="E43" s="91">
        <v>3.28</v>
      </c>
      <c r="F43" s="85">
        <v>1.21</v>
      </c>
      <c r="G43" s="216">
        <f t="shared" si="34"/>
        <v>0.6232</v>
      </c>
      <c r="H43" s="217">
        <f t="shared" si="35"/>
        <v>0.2299</v>
      </c>
      <c r="I43" s="167">
        <v>60.1</v>
      </c>
      <c r="J43" s="146">
        <f t="shared" si="25"/>
        <v>11.419</v>
      </c>
      <c r="K43" s="137">
        <f t="shared" si="26"/>
        <v>80.9</v>
      </c>
      <c r="L43" s="207">
        <f t="shared" si="27"/>
        <v>79</v>
      </c>
      <c r="M43" s="362">
        <f t="shared" si="28"/>
        <v>15.371000000000002</v>
      </c>
      <c r="N43" s="27">
        <f t="shared" si="29"/>
        <v>15.01</v>
      </c>
      <c r="O43" s="73">
        <v>19.1</v>
      </c>
      <c r="P43" s="82">
        <v>21</v>
      </c>
      <c r="Q43" s="125">
        <f t="shared" si="30"/>
        <v>3.6290000000000004</v>
      </c>
      <c r="R43" s="27">
        <f t="shared" si="31"/>
        <v>3.99</v>
      </c>
      <c r="S43" s="356">
        <v>65</v>
      </c>
      <c r="T43" s="125">
        <f t="shared" si="32"/>
        <v>2.3588500000000003</v>
      </c>
      <c r="U43" s="27">
        <f t="shared" si="33"/>
        <v>2.5935</v>
      </c>
      <c r="V43" s="61"/>
      <c r="W43" s="2"/>
      <c r="X43" s="186" t="str">
        <f t="shared" si="14"/>
        <v>Grass Silage, immature</v>
      </c>
      <c r="Y43" s="2"/>
      <c r="Z43" s="91">
        <v>1.29</v>
      </c>
      <c r="AA43" s="69">
        <v>1.21</v>
      </c>
      <c r="AB43" s="36">
        <v>60.4</v>
      </c>
      <c r="AC43" s="33">
        <v>51</v>
      </c>
      <c r="AD43" s="11">
        <v>32.9</v>
      </c>
      <c r="AE43" s="11">
        <v>4.8</v>
      </c>
      <c r="AF43" s="11">
        <v>2.8</v>
      </c>
      <c r="AG43" s="74">
        <v>9.9</v>
      </c>
      <c r="AH43" s="420">
        <f t="shared" si="36"/>
        <v>35.4</v>
      </c>
      <c r="AI43" s="132">
        <f t="shared" si="37"/>
        <v>19</v>
      </c>
      <c r="AJ43" s="133">
        <f t="shared" si="38"/>
        <v>11.419</v>
      </c>
      <c r="AK43" s="133">
        <f t="shared" si="39"/>
        <v>15.01</v>
      </c>
      <c r="AL43" s="193">
        <f t="shared" si="40"/>
        <v>3.99</v>
      </c>
      <c r="AM43" s="140">
        <f t="shared" si="41"/>
        <v>65</v>
      </c>
      <c r="AN43" s="415">
        <f t="shared" si="42"/>
        <v>0.40507999999999994</v>
      </c>
      <c r="AO43" s="416">
        <f t="shared" si="43"/>
        <v>0.149435</v>
      </c>
      <c r="AP43" s="234">
        <f t="shared" si="44"/>
        <v>2.3588500000000003</v>
      </c>
      <c r="AQ43" s="280">
        <f t="shared" si="45"/>
        <v>2.5935</v>
      </c>
      <c r="AR43" s="61"/>
    </row>
    <row r="44" spans="1:44" ht="16.5" customHeight="1">
      <c r="A44" s="2"/>
      <c r="B44" s="10" t="s">
        <v>77</v>
      </c>
      <c r="C44" s="2"/>
      <c r="D44" s="36">
        <v>16.8</v>
      </c>
      <c r="E44" s="91">
        <v>3.28</v>
      </c>
      <c r="F44" s="85">
        <v>1.21</v>
      </c>
      <c r="G44" s="216">
        <f t="shared" si="34"/>
        <v>0.55104</v>
      </c>
      <c r="H44" s="217">
        <f t="shared" si="35"/>
        <v>0.20328</v>
      </c>
      <c r="I44" s="167">
        <v>60.4</v>
      </c>
      <c r="J44" s="146">
        <f t="shared" si="25"/>
        <v>10.1472</v>
      </c>
      <c r="K44" s="137">
        <f t="shared" si="26"/>
        <v>76.8</v>
      </c>
      <c r="L44" s="207">
        <f t="shared" si="27"/>
        <v>74.8</v>
      </c>
      <c r="M44" s="362">
        <f t="shared" si="28"/>
        <v>12.9024</v>
      </c>
      <c r="N44" s="27">
        <f t="shared" si="29"/>
        <v>12.566400000000002</v>
      </c>
      <c r="O44" s="73">
        <v>23.2</v>
      </c>
      <c r="P44" s="82">
        <v>25.2</v>
      </c>
      <c r="Q44" s="125">
        <f t="shared" si="30"/>
        <v>3.8976</v>
      </c>
      <c r="R44" s="27">
        <f t="shared" si="31"/>
        <v>4.2336</v>
      </c>
      <c r="S44" s="356">
        <v>60</v>
      </c>
      <c r="T44" s="125">
        <f t="shared" si="32"/>
        <v>2.33856</v>
      </c>
      <c r="U44" s="27">
        <f t="shared" si="33"/>
        <v>2.5401599999999998</v>
      </c>
      <c r="V44" s="61"/>
      <c r="W44" s="2"/>
      <c r="X44" s="186" t="str">
        <f t="shared" si="14"/>
        <v>Grass Silage, mid-maturity</v>
      </c>
      <c r="Y44" s="2"/>
      <c r="Z44" s="91">
        <v>1.16</v>
      </c>
      <c r="AA44" s="69">
        <v>1.09</v>
      </c>
      <c r="AB44" s="36">
        <v>56</v>
      </c>
      <c r="AC44" s="33">
        <v>58.2</v>
      </c>
      <c r="AD44" s="11">
        <v>35.2</v>
      </c>
      <c r="AE44" s="11">
        <v>6.8</v>
      </c>
      <c r="AF44" s="11">
        <v>2.4</v>
      </c>
      <c r="AG44" s="74">
        <v>8.7</v>
      </c>
      <c r="AH44" s="420">
        <f t="shared" si="36"/>
        <v>36.89999999999999</v>
      </c>
      <c r="AI44" s="132">
        <f t="shared" si="37"/>
        <v>16.8</v>
      </c>
      <c r="AJ44" s="133">
        <f t="shared" si="38"/>
        <v>10.1472</v>
      </c>
      <c r="AK44" s="133">
        <f t="shared" si="39"/>
        <v>12.566400000000002</v>
      </c>
      <c r="AL44" s="193">
        <f t="shared" si="40"/>
        <v>4.2336</v>
      </c>
      <c r="AM44" s="140">
        <f t="shared" si="41"/>
        <v>60</v>
      </c>
      <c r="AN44" s="415">
        <f t="shared" si="42"/>
        <v>0.330624</v>
      </c>
      <c r="AO44" s="416">
        <f t="shared" si="43"/>
        <v>0.121968</v>
      </c>
      <c r="AP44" s="234">
        <f t="shared" si="44"/>
        <v>2.33856</v>
      </c>
      <c r="AQ44" s="280">
        <f t="shared" si="45"/>
        <v>2.5401599999999998</v>
      </c>
      <c r="AR44" s="61"/>
    </row>
    <row r="45" spans="1:44" ht="16.5" customHeight="1">
      <c r="A45" s="2"/>
      <c r="B45" s="10" t="s">
        <v>78</v>
      </c>
      <c r="C45" s="2"/>
      <c r="D45" s="36">
        <v>12.7</v>
      </c>
      <c r="E45" s="91">
        <v>3.35</v>
      </c>
      <c r="F45" s="85">
        <v>1.23</v>
      </c>
      <c r="G45" s="216">
        <f t="shared" si="34"/>
        <v>0.42545000000000005</v>
      </c>
      <c r="H45" s="217">
        <f t="shared" si="35"/>
        <v>0.15621</v>
      </c>
      <c r="I45" s="167">
        <v>47.9</v>
      </c>
      <c r="J45" s="146">
        <f t="shared" si="25"/>
        <v>6.0832999999999995</v>
      </c>
      <c r="K45" s="137">
        <f t="shared" si="26"/>
        <v>67.1</v>
      </c>
      <c r="L45" s="207">
        <f t="shared" si="27"/>
        <v>64.8</v>
      </c>
      <c r="M45" s="362">
        <f t="shared" si="28"/>
        <v>8.5217</v>
      </c>
      <c r="N45" s="27">
        <f t="shared" si="29"/>
        <v>8.2296</v>
      </c>
      <c r="O45" s="73">
        <v>32.9</v>
      </c>
      <c r="P45" s="82">
        <v>35.2</v>
      </c>
      <c r="Q45" s="125">
        <f t="shared" si="30"/>
        <v>4.1783</v>
      </c>
      <c r="R45" s="27">
        <f t="shared" si="31"/>
        <v>4.470400000000001</v>
      </c>
      <c r="S45" s="356">
        <v>55</v>
      </c>
      <c r="T45" s="125">
        <f t="shared" si="32"/>
        <v>2.2980650000000002</v>
      </c>
      <c r="U45" s="27">
        <f t="shared" si="33"/>
        <v>2.4587200000000005</v>
      </c>
      <c r="V45" s="61"/>
      <c r="W45" s="2"/>
      <c r="X45" s="186" t="str">
        <f t="shared" si="14"/>
        <v>Grass Silage, mature</v>
      </c>
      <c r="Y45" s="2"/>
      <c r="Z45" s="91">
        <v>1.05</v>
      </c>
      <c r="AA45" s="69">
        <v>0.98</v>
      </c>
      <c r="AB45" s="36">
        <v>53.2</v>
      </c>
      <c r="AC45" s="33">
        <v>66.6</v>
      </c>
      <c r="AD45" s="11">
        <v>41.1</v>
      </c>
      <c r="AE45" s="11">
        <v>7.4</v>
      </c>
      <c r="AF45" s="11">
        <v>3</v>
      </c>
      <c r="AG45" s="74">
        <v>8</v>
      </c>
      <c r="AH45" s="420">
        <f t="shared" si="36"/>
        <v>35.199999999999996</v>
      </c>
      <c r="AI45" s="132">
        <f t="shared" si="37"/>
        <v>12.7</v>
      </c>
      <c r="AJ45" s="133">
        <f t="shared" si="38"/>
        <v>6.0832999999999995</v>
      </c>
      <c r="AK45" s="133">
        <f t="shared" si="39"/>
        <v>8.2296</v>
      </c>
      <c r="AL45" s="193">
        <f t="shared" si="40"/>
        <v>4.470400000000001</v>
      </c>
      <c r="AM45" s="140">
        <f t="shared" si="41"/>
        <v>55</v>
      </c>
      <c r="AN45" s="415">
        <f t="shared" si="42"/>
        <v>0.23399750000000005</v>
      </c>
      <c r="AO45" s="416">
        <f t="shared" si="43"/>
        <v>0.0859155</v>
      </c>
      <c r="AP45" s="234">
        <f t="shared" si="44"/>
        <v>2.2980650000000002</v>
      </c>
      <c r="AQ45" s="280">
        <f t="shared" si="45"/>
        <v>2.4587200000000005</v>
      </c>
      <c r="AR45" s="61"/>
    </row>
    <row r="46" spans="1:44" ht="16.5" customHeight="1">
      <c r="A46" s="2"/>
      <c r="B46" s="10" t="s">
        <v>95</v>
      </c>
      <c r="C46" s="2"/>
      <c r="D46" s="36">
        <v>26.5</v>
      </c>
      <c r="E46" s="91">
        <v>3.46</v>
      </c>
      <c r="F46" s="85">
        <v>1.37</v>
      </c>
      <c r="G46" s="216">
        <f t="shared" si="34"/>
        <v>0.9169</v>
      </c>
      <c r="H46" s="217">
        <f t="shared" si="35"/>
        <v>0.36305</v>
      </c>
      <c r="I46" s="167">
        <v>30.7</v>
      </c>
      <c r="J46" s="146">
        <f t="shared" si="25"/>
        <v>8.1355</v>
      </c>
      <c r="K46" s="137">
        <f t="shared" si="26"/>
        <v>77.8</v>
      </c>
      <c r="L46" s="207">
        <f t="shared" si="27"/>
        <v>74.5</v>
      </c>
      <c r="M46" s="362">
        <f t="shared" si="28"/>
        <v>20.616999999999997</v>
      </c>
      <c r="N46" s="27">
        <f t="shared" si="29"/>
        <v>19.7425</v>
      </c>
      <c r="O46" s="73">
        <v>22.2</v>
      </c>
      <c r="P46" s="82">
        <v>25.5</v>
      </c>
      <c r="Q46" s="125">
        <f t="shared" si="30"/>
        <v>5.883</v>
      </c>
      <c r="R46" s="27">
        <f t="shared" si="31"/>
        <v>6.7575</v>
      </c>
      <c r="S46" s="356">
        <v>75</v>
      </c>
      <c r="T46" s="125">
        <f t="shared" si="32"/>
        <v>4.41225</v>
      </c>
      <c r="U46" s="27">
        <f t="shared" si="33"/>
        <v>5.068125</v>
      </c>
      <c r="V46" s="61"/>
      <c r="W46" s="2"/>
      <c r="X46" s="186" t="str">
        <f t="shared" si="14"/>
        <v>Pasture, intensive mgmt.</v>
      </c>
      <c r="Y46" s="2"/>
      <c r="Z46" s="91">
        <v>1.54</v>
      </c>
      <c r="AA46" s="69">
        <v>1.45</v>
      </c>
      <c r="AB46" s="36">
        <v>66.6</v>
      </c>
      <c r="AC46" s="33">
        <v>45.8</v>
      </c>
      <c r="AD46" s="11">
        <v>25</v>
      </c>
      <c r="AE46" s="11">
        <v>2.1</v>
      </c>
      <c r="AF46" s="11">
        <v>2.7</v>
      </c>
      <c r="AG46" s="74">
        <v>9.8</v>
      </c>
      <c r="AH46" s="420">
        <f t="shared" si="36"/>
        <v>36</v>
      </c>
      <c r="AI46" s="132">
        <f t="shared" si="37"/>
        <v>26.5</v>
      </c>
      <c r="AJ46" s="133">
        <f t="shared" si="38"/>
        <v>8.1355</v>
      </c>
      <c r="AK46" s="133">
        <f t="shared" si="39"/>
        <v>19.7425</v>
      </c>
      <c r="AL46" s="193">
        <f t="shared" si="40"/>
        <v>6.7575</v>
      </c>
      <c r="AM46" s="140">
        <f t="shared" si="41"/>
        <v>75</v>
      </c>
      <c r="AN46" s="415">
        <f t="shared" si="42"/>
        <v>0.687675</v>
      </c>
      <c r="AO46" s="416">
        <f t="shared" si="43"/>
        <v>0.27228749999999996</v>
      </c>
      <c r="AP46" s="234">
        <f t="shared" si="44"/>
        <v>4.41225</v>
      </c>
      <c r="AQ46" s="280">
        <f t="shared" si="45"/>
        <v>5.068125</v>
      </c>
      <c r="AR46" s="61"/>
    </row>
    <row r="47" spans="1:44" ht="16.5" customHeight="1">
      <c r="A47" s="2"/>
      <c r="B47" s="10" t="s">
        <v>79</v>
      </c>
      <c r="C47" s="2"/>
      <c r="D47" s="36">
        <v>9.4</v>
      </c>
      <c r="E47" s="91">
        <v>3.48</v>
      </c>
      <c r="F47" s="85">
        <v>1.3</v>
      </c>
      <c r="G47" s="216">
        <f t="shared" si="34"/>
        <v>0.32712</v>
      </c>
      <c r="H47" s="217">
        <f t="shared" si="35"/>
        <v>0.1222</v>
      </c>
      <c r="I47" s="167">
        <v>28.4</v>
      </c>
      <c r="J47" s="146">
        <f t="shared" si="25"/>
        <v>2.6696</v>
      </c>
      <c r="K47" s="137">
        <f t="shared" si="26"/>
        <v>58.6</v>
      </c>
      <c r="L47" s="207">
        <f t="shared" si="27"/>
        <v>56.1</v>
      </c>
      <c r="M47" s="362">
        <f t="shared" si="28"/>
        <v>5.508400000000001</v>
      </c>
      <c r="N47" s="27">
        <f t="shared" si="29"/>
        <v>5.2734000000000005</v>
      </c>
      <c r="O47" s="73">
        <v>41.4</v>
      </c>
      <c r="P47" s="82">
        <v>43.9</v>
      </c>
      <c r="Q47" s="125">
        <f t="shared" si="30"/>
        <v>3.8916000000000004</v>
      </c>
      <c r="R47" s="27">
        <f t="shared" si="31"/>
        <v>4.126600000000001</v>
      </c>
      <c r="S47" s="356">
        <v>60</v>
      </c>
      <c r="T47" s="125">
        <f t="shared" si="32"/>
        <v>2.3349600000000006</v>
      </c>
      <c r="U47" s="27">
        <f t="shared" si="33"/>
        <v>2.47596</v>
      </c>
      <c r="V47" s="61"/>
      <c r="W47" s="2"/>
      <c r="X47" s="186" t="str">
        <f t="shared" si="14"/>
        <v>Sorghum Hay (sudan)</v>
      </c>
      <c r="Y47" s="2"/>
      <c r="Z47" s="91">
        <v>1.05</v>
      </c>
      <c r="AA47" s="69">
        <v>0.98</v>
      </c>
      <c r="AB47" s="36">
        <v>54.4</v>
      </c>
      <c r="AC47" s="33">
        <v>64.8</v>
      </c>
      <c r="AD47" s="11">
        <v>40</v>
      </c>
      <c r="AE47" s="11">
        <v>6</v>
      </c>
      <c r="AF47" s="11">
        <v>2.3</v>
      </c>
      <c r="AG47" s="74">
        <v>8.7</v>
      </c>
      <c r="AH47" s="420">
        <f t="shared" si="36"/>
        <v>39.599999999999994</v>
      </c>
      <c r="AI47" s="132">
        <f t="shared" si="37"/>
        <v>9.4</v>
      </c>
      <c r="AJ47" s="133">
        <f t="shared" si="38"/>
        <v>2.6696</v>
      </c>
      <c r="AK47" s="133">
        <f t="shared" si="39"/>
        <v>5.2734000000000005</v>
      </c>
      <c r="AL47" s="193">
        <f t="shared" si="40"/>
        <v>4.126600000000001</v>
      </c>
      <c r="AM47" s="140">
        <f t="shared" si="41"/>
        <v>60</v>
      </c>
      <c r="AN47" s="415">
        <f t="shared" si="42"/>
        <v>0.19627200000000003</v>
      </c>
      <c r="AO47" s="416">
        <f t="shared" si="43"/>
        <v>0.07332</v>
      </c>
      <c r="AP47" s="234">
        <f t="shared" si="44"/>
        <v>2.3349600000000006</v>
      </c>
      <c r="AQ47" s="280">
        <f t="shared" si="45"/>
        <v>2.47596</v>
      </c>
      <c r="AR47" s="61"/>
    </row>
    <row r="48" spans="1:44" ht="16.5" customHeight="1" thickBot="1">
      <c r="A48" s="2"/>
      <c r="B48" s="12" t="s">
        <v>80</v>
      </c>
      <c r="C48" s="2"/>
      <c r="D48" s="37">
        <v>10.8</v>
      </c>
      <c r="E48" s="92">
        <v>3.35</v>
      </c>
      <c r="F48" s="86">
        <v>1.23</v>
      </c>
      <c r="G48" s="218">
        <f t="shared" si="34"/>
        <v>0.36180000000000007</v>
      </c>
      <c r="H48" s="219">
        <f t="shared" si="35"/>
        <v>0.13284</v>
      </c>
      <c r="I48" s="169">
        <v>37.6</v>
      </c>
      <c r="J48" s="147">
        <f t="shared" si="25"/>
        <v>4.0608</v>
      </c>
      <c r="K48" s="138">
        <f t="shared" si="26"/>
        <v>51.4</v>
      </c>
      <c r="L48" s="208">
        <f t="shared" si="27"/>
        <v>49.5</v>
      </c>
      <c r="M48" s="364">
        <f t="shared" si="28"/>
        <v>5.551200000000001</v>
      </c>
      <c r="N48" s="28">
        <f t="shared" si="29"/>
        <v>5.346</v>
      </c>
      <c r="O48" s="75">
        <v>48.6</v>
      </c>
      <c r="P48" s="84">
        <v>50.5</v>
      </c>
      <c r="Q48" s="126">
        <f t="shared" si="30"/>
        <v>5.2488</v>
      </c>
      <c r="R48" s="28">
        <f t="shared" si="31"/>
        <v>5.454000000000001</v>
      </c>
      <c r="S48" s="358">
        <v>55</v>
      </c>
      <c r="T48" s="126">
        <f t="shared" si="32"/>
        <v>2.8868400000000003</v>
      </c>
      <c r="U48" s="28">
        <f t="shared" si="33"/>
        <v>2.9997000000000003</v>
      </c>
      <c r="V48" s="61"/>
      <c r="W48" s="2"/>
      <c r="X48" s="250" t="str">
        <f t="shared" si="14"/>
        <v>Sorghum Silage (sudan)</v>
      </c>
      <c r="Y48" s="2"/>
      <c r="Z48" s="92">
        <v>1.07</v>
      </c>
      <c r="AA48" s="70">
        <v>1</v>
      </c>
      <c r="AB48" s="37">
        <v>54.4</v>
      </c>
      <c r="AC48" s="34">
        <v>63.8</v>
      </c>
      <c r="AD48" s="13">
        <v>40.7</v>
      </c>
      <c r="AE48" s="13">
        <v>5.9</v>
      </c>
      <c r="AF48" s="13">
        <v>3.6</v>
      </c>
      <c r="AG48" s="76">
        <v>10.9</v>
      </c>
      <c r="AH48" s="421">
        <f t="shared" si="36"/>
        <v>34</v>
      </c>
      <c r="AI48" s="134">
        <f t="shared" si="37"/>
        <v>10.8</v>
      </c>
      <c r="AJ48" s="135">
        <f t="shared" si="38"/>
        <v>4.0608</v>
      </c>
      <c r="AK48" s="135">
        <f t="shared" si="39"/>
        <v>5.346</v>
      </c>
      <c r="AL48" s="194">
        <f t="shared" si="40"/>
        <v>5.454000000000001</v>
      </c>
      <c r="AM48" s="141">
        <f t="shared" si="41"/>
        <v>55</v>
      </c>
      <c r="AN48" s="417">
        <f t="shared" si="42"/>
        <v>0.19899000000000006</v>
      </c>
      <c r="AO48" s="418">
        <f t="shared" si="43"/>
        <v>0.073062</v>
      </c>
      <c r="AP48" s="235">
        <f t="shared" si="44"/>
        <v>2.8868400000000003</v>
      </c>
      <c r="AQ48" s="281">
        <f t="shared" si="45"/>
        <v>2.9997000000000003</v>
      </c>
      <c r="AR48" s="61"/>
    </row>
    <row r="49" spans="1:44" ht="4.5" customHeight="1" thickBot="1">
      <c r="A49" s="2"/>
      <c r="B49" s="59"/>
      <c r="C49" s="2"/>
      <c r="D49" s="60"/>
      <c r="E49" s="162"/>
      <c r="F49" s="162"/>
      <c r="G49" s="425"/>
      <c r="H49" s="425"/>
      <c r="I49" s="60"/>
      <c r="J49" s="177"/>
      <c r="K49" s="47"/>
      <c r="L49" s="47"/>
      <c r="M49" s="178"/>
      <c r="N49" s="61"/>
      <c r="O49" s="60"/>
      <c r="P49" s="60"/>
      <c r="Q49" s="178"/>
      <c r="R49" s="61"/>
      <c r="S49" s="46"/>
      <c r="T49" s="178"/>
      <c r="U49" s="61"/>
      <c r="V49" s="61"/>
      <c r="W49" s="2"/>
      <c r="X49" s="242"/>
      <c r="Y49" s="2"/>
      <c r="Z49" s="162"/>
      <c r="AA49" s="162"/>
      <c r="AB49" s="60"/>
      <c r="AC49" s="60"/>
      <c r="AD49" s="60"/>
      <c r="AE49" s="60"/>
      <c r="AF49" s="60"/>
      <c r="AG49" s="60"/>
      <c r="AH49" s="426"/>
      <c r="AI49" s="47"/>
      <c r="AJ49" s="47"/>
      <c r="AK49" s="47"/>
      <c r="AL49" s="47"/>
      <c r="AM49" s="47"/>
      <c r="AN49" s="427"/>
      <c r="AO49" s="427"/>
      <c r="AP49" s="47"/>
      <c r="AQ49" s="47"/>
      <c r="AR49" s="61"/>
    </row>
    <row r="50" spans="1:44" ht="17.25" customHeight="1" thickBot="1">
      <c r="A50" s="2"/>
      <c r="B50" s="428" t="s">
        <v>298</v>
      </c>
      <c r="C50" s="311"/>
      <c r="D50" s="553" t="s">
        <v>299</v>
      </c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5"/>
      <c r="V50" s="61"/>
      <c r="W50" s="2"/>
      <c r="X50" s="428" t="s">
        <v>298</v>
      </c>
      <c r="Y50" s="311"/>
      <c r="Z50" s="553" t="s">
        <v>299</v>
      </c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5"/>
      <c r="AR50" s="61"/>
    </row>
    <row r="51" spans="1:44" ht="4.5" customHeight="1">
      <c r="A51" s="2"/>
      <c r="B51" s="5"/>
      <c r="C51" s="2"/>
      <c r="D51" s="14"/>
      <c r="E51" s="14"/>
      <c r="F51" s="14"/>
      <c r="G51" s="14"/>
      <c r="H51" s="14"/>
      <c r="I51" s="14"/>
      <c r="J51" s="15"/>
      <c r="K51" s="15"/>
      <c r="L51" s="15"/>
      <c r="M51" s="15"/>
      <c r="N51" s="15"/>
      <c r="O51" s="14"/>
      <c r="P51" s="14"/>
      <c r="Q51" s="15"/>
      <c r="R51" s="15"/>
      <c r="S51" s="16"/>
      <c r="T51" s="15"/>
      <c r="U51" s="15"/>
      <c r="V51" s="15"/>
      <c r="W51" s="2"/>
      <c r="X51" s="241"/>
      <c r="Y51" s="152"/>
      <c r="Z51" s="206"/>
      <c r="AA51" s="60"/>
      <c r="AB51" s="60"/>
      <c r="AC51" s="60"/>
      <c r="AD51" s="60"/>
      <c r="AE51" s="60"/>
      <c r="AF51" s="47"/>
      <c r="AG51" s="47"/>
      <c r="AH51" s="47"/>
      <c r="AI51" s="47"/>
      <c r="AJ51" s="47"/>
      <c r="AK51" s="60"/>
      <c r="AL51" s="60"/>
      <c r="AM51" s="47"/>
      <c r="AN51" s="47"/>
      <c r="AO51" s="21"/>
      <c r="AP51" s="47"/>
      <c r="AQ51" s="47"/>
      <c r="AR51" s="15"/>
    </row>
    <row r="52" spans="1:44" ht="4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60"/>
      <c r="W52" s="2"/>
      <c r="X52" s="242"/>
      <c r="Y52" s="152"/>
      <c r="Z52" s="605"/>
      <c r="AA52" s="606"/>
      <c r="AB52" s="606"/>
      <c r="AC52" s="606"/>
      <c r="AD52" s="606"/>
      <c r="AE52" s="606"/>
      <c r="AF52" s="606"/>
      <c r="AG52" s="606"/>
      <c r="AH52" s="606"/>
      <c r="AI52" s="606"/>
      <c r="AJ52" s="606"/>
      <c r="AK52" s="606"/>
      <c r="AL52" s="606"/>
      <c r="AM52" s="606"/>
      <c r="AN52" s="606"/>
      <c r="AO52" s="606"/>
      <c r="AP52" s="606"/>
      <c r="AQ52" s="607"/>
      <c r="AR52" s="60"/>
    </row>
    <row r="53" spans="1:44" ht="19.5" customHeight="1" thickBot="1">
      <c r="A53" s="2"/>
      <c r="B53" s="1">
        <f ca="1">TODAY()</f>
        <v>37937</v>
      </c>
      <c r="C53" s="2"/>
      <c r="D53" s="457" t="str">
        <f>D2</f>
        <v>Protein Analysis of Feedstuffs (Dry Matter Basis) with Emphasis on Amino Acids, Soluble Protein, RDP &amp; RUP</v>
      </c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3"/>
      <c r="V53" s="60"/>
      <c r="W53" s="2"/>
      <c r="X53" s="1">
        <f ca="1">TODAY()</f>
        <v>37937</v>
      </c>
      <c r="Y53" s="2"/>
      <c r="Z53" s="457" t="s">
        <v>282</v>
      </c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3"/>
      <c r="AR53" s="60"/>
    </row>
    <row r="54" spans="1:44" ht="4.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60"/>
      <c r="W54" s="2"/>
      <c r="X54" s="112"/>
      <c r="Y54" s="2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60"/>
    </row>
    <row r="55" spans="1:44" ht="16.5" customHeight="1" thickBot="1">
      <c r="A55" s="2"/>
      <c r="B55" s="119" t="s">
        <v>166</v>
      </c>
      <c r="C55" s="2"/>
      <c r="D55" s="116">
        <v>2</v>
      </c>
      <c r="E55" s="116">
        <v>3</v>
      </c>
      <c r="F55" s="116">
        <v>4</v>
      </c>
      <c r="G55" s="116">
        <v>5</v>
      </c>
      <c r="H55" s="116">
        <v>6</v>
      </c>
      <c r="I55" s="116">
        <v>7</v>
      </c>
      <c r="J55" s="116">
        <v>8</v>
      </c>
      <c r="K55" s="116">
        <v>9</v>
      </c>
      <c r="L55" s="116">
        <v>10</v>
      </c>
      <c r="M55" s="116">
        <v>11</v>
      </c>
      <c r="N55" s="116">
        <v>12</v>
      </c>
      <c r="O55" s="116">
        <v>13</v>
      </c>
      <c r="P55" s="116">
        <v>14</v>
      </c>
      <c r="Q55" s="116">
        <v>15</v>
      </c>
      <c r="R55" s="116">
        <v>16</v>
      </c>
      <c r="S55" s="116">
        <v>17</v>
      </c>
      <c r="T55" s="116">
        <v>18</v>
      </c>
      <c r="U55" s="117">
        <v>19</v>
      </c>
      <c r="V55" s="60"/>
      <c r="W55" s="2"/>
      <c r="X55" s="119" t="s">
        <v>166</v>
      </c>
      <c r="Y55" s="2"/>
      <c r="Z55" s="115">
        <v>20</v>
      </c>
      <c r="AA55" s="116">
        <v>21</v>
      </c>
      <c r="AB55" s="116">
        <v>22</v>
      </c>
      <c r="AC55" s="116">
        <v>23</v>
      </c>
      <c r="AD55" s="116">
        <v>24</v>
      </c>
      <c r="AE55" s="116">
        <v>25</v>
      </c>
      <c r="AF55" s="116">
        <v>26</v>
      </c>
      <c r="AG55" s="116">
        <v>27</v>
      </c>
      <c r="AH55" s="116">
        <v>28</v>
      </c>
      <c r="AI55" s="116">
        <v>29</v>
      </c>
      <c r="AJ55" s="116">
        <v>30</v>
      </c>
      <c r="AK55" s="116">
        <v>31</v>
      </c>
      <c r="AL55" s="116">
        <v>32</v>
      </c>
      <c r="AM55" s="116">
        <v>33</v>
      </c>
      <c r="AN55" s="116">
        <v>34</v>
      </c>
      <c r="AO55" s="116">
        <v>35</v>
      </c>
      <c r="AP55" s="116">
        <v>36</v>
      </c>
      <c r="AQ55" s="117">
        <v>37</v>
      </c>
      <c r="AR55" s="60"/>
    </row>
    <row r="56" spans="1:44" ht="4.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60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60"/>
    </row>
    <row r="57" spans="1:44" ht="19.5" customHeight="1" thickBot="1" thickTop="1">
      <c r="A57" s="2"/>
      <c r="B57" s="472" t="s">
        <v>40</v>
      </c>
      <c r="C57" s="2"/>
      <c r="D57" s="267" t="s">
        <v>106</v>
      </c>
      <c r="E57" s="574" t="s">
        <v>208</v>
      </c>
      <c r="F57" s="549"/>
      <c r="G57" s="575" t="s">
        <v>207</v>
      </c>
      <c r="H57" s="576"/>
      <c r="I57" s="577" t="s">
        <v>102</v>
      </c>
      <c r="J57" s="578"/>
      <c r="K57" s="593" t="s">
        <v>286</v>
      </c>
      <c r="L57" s="594"/>
      <c r="M57" s="594"/>
      <c r="N57" s="594"/>
      <c r="O57" s="599" t="s">
        <v>285</v>
      </c>
      <c r="P57" s="600"/>
      <c r="Q57" s="600"/>
      <c r="R57" s="601"/>
      <c r="S57" s="399" t="s">
        <v>116</v>
      </c>
      <c r="T57" s="597" t="s">
        <v>109</v>
      </c>
      <c r="U57" s="580"/>
      <c r="V57" s="60"/>
      <c r="W57" s="2"/>
      <c r="X57" s="472" t="s">
        <v>40</v>
      </c>
      <c r="Y57" s="2"/>
      <c r="Z57" s="572" t="s">
        <v>119</v>
      </c>
      <c r="AA57" s="573"/>
      <c r="AB57" s="338" t="s">
        <v>210</v>
      </c>
      <c r="AC57" s="386" t="s">
        <v>60</v>
      </c>
      <c r="AD57" s="387" t="s">
        <v>61</v>
      </c>
      <c r="AE57" s="388" t="s">
        <v>211</v>
      </c>
      <c r="AF57" s="179" t="s">
        <v>234</v>
      </c>
      <c r="AG57" s="339" t="s">
        <v>213</v>
      </c>
      <c r="AH57" s="338" t="s">
        <v>212</v>
      </c>
      <c r="AI57" s="401" t="s">
        <v>106</v>
      </c>
      <c r="AJ57" s="563" t="s">
        <v>219</v>
      </c>
      <c r="AK57" s="564"/>
      <c r="AL57" s="565"/>
      <c r="AM57" s="402" t="s">
        <v>116</v>
      </c>
      <c r="AN57" s="547" t="s">
        <v>297</v>
      </c>
      <c r="AO57" s="548"/>
      <c r="AP57" s="548"/>
      <c r="AQ57" s="549"/>
      <c r="AR57" s="60"/>
    </row>
    <row r="58" spans="1:44" ht="19.5" customHeight="1" thickBot="1" thickTop="1">
      <c r="A58" s="2"/>
      <c r="B58" s="473"/>
      <c r="C58" s="2"/>
      <c r="D58" s="382" t="s">
        <v>59</v>
      </c>
      <c r="E58" s="49" t="s">
        <v>205</v>
      </c>
      <c r="F58" s="377" t="s">
        <v>206</v>
      </c>
      <c r="G58" s="378" t="str">
        <f>E58</f>
        <v>Lysine</v>
      </c>
      <c r="H58" s="53" t="str">
        <f>F58</f>
        <v>Meth.</v>
      </c>
      <c r="I58" s="375" t="s">
        <v>126</v>
      </c>
      <c r="J58" s="271" t="s">
        <v>110</v>
      </c>
      <c r="K58" s="581" t="s">
        <v>107</v>
      </c>
      <c r="L58" s="582"/>
      <c r="M58" s="583" t="s">
        <v>108</v>
      </c>
      <c r="N58" s="583"/>
      <c r="O58" s="584" t="s">
        <v>107</v>
      </c>
      <c r="P58" s="585"/>
      <c r="Q58" s="579" t="s">
        <v>108</v>
      </c>
      <c r="R58" s="580"/>
      <c r="S58" s="400" t="s">
        <v>104</v>
      </c>
      <c r="T58" s="579" t="s">
        <v>108</v>
      </c>
      <c r="U58" s="580"/>
      <c r="V58" s="60"/>
      <c r="W58" s="2"/>
      <c r="X58" s="473"/>
      <c r="Y58" s="2"/>
      <c r="Z58" s="454" t="s">
        <v>120</v>
      </c>
      <c r="AA58" s="562"/>
      <c r="AB58" s="197" t="s">
        <v>241</v>
      </c>
      <c r="AC58" s="566" t="s">
        <v>215</v>
      </c>
      <c r="AD58" s="567"/>
      <c r="AE58" s="568"/>
      <c r="AF58" s="334" t="s">
        <v>235</v>
      </c>
      <c r="AG58" s="322"/>
      <c r="AH58" s="282" t="s">
        <v>242</v>
      </c>
      <c r="AI58" s="197" t="s">
        <v>59</v>
      </c>
      <c r="AJ58" s="183" t="s">
        <v>214</v>
      </c>
      <c r="AK58" s="560" t="s">
        <v>217</v>
      </c>
      <c r="AL58" s="561"/>
      <c r="AM58" s="181" t="s">
        <v>104</v>
      </c>
      <c r="AN58" s="556" t="s">
        <v>218</v>
      </c>
      <c r="AO58" s="557"/>
      <c r="AP58" s="558"/>
      <c r="AQ58" s="559"/>
      <c r="AR58" s="60"/>
    </row>
    <row r="59" spans="1:44" ht="19.5" customHeight="1" thickBot="1" thickTop="1">
      <c r="A59" s="2"/>
      <c r="B59" s="114" t="s">
        <v>147</v>
      </c>
      <c r="C59" s="2"/>
      <c r="D59" s="383" t="s">
        <v>57</v>
      </c>
      <c r="E59" s="379" t="s">
        <v>57</v>
      </c>
      <c r="F59" s="380" t="s">
        <v>57</v>
      </c>
      <c r="G59" s="381" t="s">
        <v>110</v>
      </c>
      <c r="H59" s="371" t="s">
        <v>110</v>
      </c>
      <c r="I59" s="376" t="s">
        <v>57</v>
      </c>
      <c r="J59" s="272" t="s">
        <v>111</v>
      </c>
      <c r="K59" s="372" t="s">
        <v>62</v>
      </c>
      <c r="L59" s="373" t="s">
        <v>63</v>
      </c>
      <c r="M59" s="368" t="str">
        <f>K59</f>
        <v>2% BW</v>
      </c>
      <c r="N59" s="274" t="str">
        <f>L59</f>
        <v>4% BW</v>
      </c>
      <c r="O59" s="369" t="str">
        <f>K59</f>
        <v>2% BW</v>
      </c>
      <c r="P59" s="370" t="str">
        <f>L59</f>
        <v>4% BW</v>
      </c>
      <c r="Q59" s="368" t="str">
        <f>K59</f>
        <v>2% BW</v>
      </c>
      <c r="R59" s="274" t="str">
        <f>L59</f>
        <v>4% BW</v>
      </c>
      <c r="S59" s="374" t="s">
        <v>57</v>
      </c>
      <c r="T59" s="368" t="str">
        <f>K59</f>
        <v>2% BW</v>
      </c>
      <c r="U59" s="274" t="str">
        <f>L59</f>
        <v>4% BW</v>
      </c>
      <c r="V59" s="60"/>
      <c r="W59" s="2"/>
      <c r="X59" s="114" t="s">
        <v>147</v>
      </c>
      <c r="Y59" s="2"/>
      <c r="Z59" s="384" t="s">
        <v>58</v>
      </c>
      <c r="AA59" s="385" t="str">
        <f>Z59</f>
        <v>Mcal/Kg</v>
      </c>
      <c r="AB59" s="269" t="s">
        <v>57</v>
      </c>
      <c r="AC59" s="389" t="s">
        <v>57</v>
      </c>
      <c r="AD59" s="390" t="s">
        <v>57</v>
      </c>
      <c r="AE59" s="391" t="s">
        <v>57</v>
      </c>
      <c r="AF59" s="58" t="s">
        <v>57</v>
      </c>
      <c r="AG59" s="323" t="s">
        <v>57</v>
      </c>
      <c r="AH59" s="269" t="s">
        <v>57</v>
      </c>
      <c r="AI59" s="403" t="s">
        <v>57</v>
      </c>
      <c r="AJ59" s="404" t="s">
        <v>59</v>
      </c>
      <c r="AK59" s="58" t="s">
        <v>216</v>
      </c>
      <c r="AL59" s="185" t="s">
        <v>116</v>
      </c>
      <c r="AM59" s="405" t="s">
        <v>57</v>
      </c>
      <c r="AN59" s="195">
        <v>0.04</v>
      </c>
      <c r="AO59" s="195">
        <v>0.04</v>
      </c>
      <c r="AP59" s="398">
        <v>0.02</v>
      </c>
      <c r="AQ59" s="195">
        <v>0.04</v>
      </c>
      <c r="AR59" s="60"/>
    </row>
    <row r="60" spans="1:44" ht="4.5" customHeight="1" thickBot="1">
      <c r="A60" s="2"/>
      <c r="B60" s="407"/>
      <c r="C60" s="2"/>
      <c r="D60" s="157"/>
      <c r="E60" s="408"/>
      <c r="F60" s="408"/>
      <c r="G60" s="409"/>
      <c r="H60" s="409"/>
      <c r="I60" s="408"/>
      <c r="J60" s="159"/>
      <c r="K60" s="23"/>
      <c r="L60" s="23"/>
      <c r="M60" s="410"/>
      <c r="N60" s="56"/>
      <c r="O60" s="22"/>
      <c r="P60" s="22"/>
      <c r="Q60" s="410"/>
      <c r="R60" s="56"/>
      <c r="S60" s="408"/>
      <c r="T60" s="410"/>
      <c r="U60" s="56"/>
      <c r="V60" s="60"/>
      <c r="W60" s="2"/>
      <c r="X60" s="407"/>
      <c r="Y60" s="2"/>
      <c r="Z60" s="385"/>
      <c r="AA60" s="385"/>
      <c r="AB60" s="157"/>
      <c r="AC60" s="408"/>
      <c r="AD60" s="408"/>
      <c r="AE60" s="408"/>
      <c r="AF60" s="408"/>
      <c r="AG60" s="408"/>
      <c r="AH60" s="157"/>
      <c r="AI60" s="409"/>
      <c r="AJ60" s="409"/>
      <c r="AK60" s="408"/>
      <c r="AL60" s="408"/>
      <c r="AM60" s="409"/>
      <c r="AN60" s="411"/>
      <c r="AO60" s="411"/>
      <c r="AP60" s="411"/>
      <c r="AQ60" s="411"/>
      <c r="AR60" s="60"/>
    </row>
    <row r="61" spans="1:44" ht="16.5" customHeight="1" thickBot="1">
      <c r="A61" s="2"/>
      <c r="B61" s="428" t="s">
        <v>300</v>
      </c>
      <c r="C61" s="2"/>
      <c r="D61" s="428">
        <v>1</v>
      </c>
      <c r="E61" s="428">
        <v>1</v>
      </c>
      <c r="F61" s="428">
        <v>1</v>
      </c>
      <c r="G61" s="429">
        <v>2</v>
      </c>
      <c r="H61" s="429">
        <v>2</v>
      </c>
      <c r="I61" s="428">
        <v>1</v>
      </c>
      <c r="J61" s="429">
        <v>2</v>
      </c>
      <c r="K61" s="429">
        <v>2</v>
      </c>
      <c r="L61" s="429">
        <v>2</v>
      </c>
      <c r="M61" s="429">
        <v>2</v>
      </c>
      <c r="N61" s="429">
        <v>2</v>
      </c>
      <c r="O61" s="428">
        <v>1</v>
      </c>
      <c r="P61" s="428">
        <v>1</v>
      </c>
      <c r="Q61" s="429">
        <v>2</v>
      </c>
      <c r="R61" s="431">
        <v>2</v>
      </c>
      <c r="S61" s="434">
        <v>1</v>
      </c>
      <c r="T61" s="431">
        <v>2</v>
      </c>
      <c r="U61" s="431">
        <v>2</v>
      </c>
      <c r="V61" s="60"/>
      <c r="W61" s="2"/>
      <c r="X61" s="428" t="s">
        <v>300</v>
      </c>
      <c r="Y61" s="2"/>
      <c r="Z61" s="428">
        <v>1</v>
      </c>
      <c r="AA61" s="428">
        <v>1</v>
      </c>
      <c r="AB61" s="428">
        <v>1</v>
      </c>
      <c r="AC61" s="428">
        <v>1</v>
      </c>
      <c r="AD61" s="428">
        <v>1</v>
      </c>
      <c r="AE61" s="428">
        <v>1</v>
      </c>
      <c r="AF61" s="428">
        <v>1</v>
      </c>
      <c r="AG61" s="428">
        <v>1</v>
      </c>
      <c r="AH61" s="429">
        <v>2</v>
      </c>
      <c r="AI61" s="430">
        <v>3</v>
      </c>
      <c r="AJ61" s="430">
        <v>3</v>
      </c>
      <c r="AK61" s="430">
        <v>3</v>
      </c>
      <c r="AL61" s="430">
        <v>3</v>
      </c>
      <c r="AM61" s="430">
        <v>3</v>
      </c>
      <c r="AN61" s="431">
        <v>2</v>
      </c>
      <c r="AO61" s="431">
        <v>2</v>
      </c>
      <c r="AP61" s="432">
        <v>3</v>
      </c>
      <c r="AQ61" s="432">
        <v>3</v>
      </c>
      <c r="AR61" s="60"/>
    </row>
    <row r="62" spans="1:44" ht="4.5" customHeight="1" thickBot="1">
      <c r="A62" s="2"/>
      <c r="B62" s="2"/>
      <c r="C62" s="2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3"/>
      <c r="O62" s="22"/>
      <c r="P62" s="22"/>
      <c r="Q62" s="23"/>
      <c r="R62" s="23"/>
      <c r="S62" s="22"/>
      <c r="T62" s="23"/>
      <c r="U62" s="23"/>
      <c r="V62" s="60"/>
      <c r="W62" s="2"/>
      <c r="X62" s="2"/>
      <c r="Y62" s="2"/>
      <c r="Z62" s="24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2"/>
      <c r="AL62" s="22"/>
      <c r="AM62" s="23"/>
      <c r="AN62" s="23"/>
      <c r="AO62" s="22"/>
      <c r="AP62" s="23"/>
      <c r="AQ62" s="23"/>
      <c r="AR62" s="60"/>
    </row>
    <row r="63" spans="1:44" ht="19.5" customHeight="1" thickBot="1">
      <c r="A63" s="2"/>
      <c r="B63" s="41" t="s">
        <v>97</v>
      </c>
      <c r="C63" s="2"/>
      <c r="D63" s="469" t="s">
        <v>99</v>
      </c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1"/>
      <c r="V63" s="60"/>
      <c r="W63" s="2"/>
      <c r="X63" s="41" t="s">
        <v>97</v>
      </c>
      <c r="Y63" s="2"/>
      <c r="Z63" s="469" t="s">
        <v>99</v>
      </c>
      <c r="AA63" s="470"/>
      <c r="AB63" s="470"/>
      <c r="AC63" s="470"/>
      <c r="AD63" s="470"/>
      <c r="AE63" s="470"/>
      <c r="AF63" s="470"/>
      <c r="AG63" s="470"/>
      <c r="AH63" s="470"/>
      <c r="AI63" s="470"/>
      <c r="AJ63" s="470"/>
      <c r="AK63" s="470"/>
      <c r="AL63" s="470"/>
      <c r="AM63" s="470"/>
      <c r="AN63" s="470"/>
      <c r="AO63" s="470"/>
      <c r="AP63" s="470"/>
      <c r="AQ63" s="471"/>
      <c r="AR63" s="60"/>
    </row>
    <row r="64" spans="1:44" ht="4.5" customHeight="1" thickBot="1">
      <c r="A64" s="2"/>
      <c r="B64" s="5"/>
      <c r="C64" s="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60"/>
      <c r="W64" s="2"/>
      <c r="X64" s="5"/>
      <c r="Y64" s="2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60"/>
    </row>
    <row r="65" spans="1:44" ht="19.5" customHeight="1" thickBot="1">
      <c r="A65" s="2"/>
      <c r="B65" s="41" t="s">
        <v>46</v>
      </c>
      <c r="C65" s="2"/>
      <c r="D65" s="469" t="s">
        <v>98</v>
      </c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1"/>
      <c r="V65" s="60"/>
      <c r="W65" s="2"/>
      <c r="X65" s="313" t="str">
        <f>B65</f>
        <v>Forages</v>
      </c>
      <c r="Y65" s="2"/>
      <c r="Z65" s="469" t="s">
        <v>98</v>
      </c>
      <c r="AA65" s="470"/>
      <c r="AB65" s="470"/>
      <c r="AC65" s="470"/>
      <c r="AD65" s="470"/>
      <c r="AE65" s="470"/>
      <c r="AF65" s="470"/>
      <c r="AG65" s="470"/>
      <c r="AH65" s="470"/>
      <c r="AI65" s="470"/>
      <c r="AJ65" s="470"/>
      <c r="AK65" s="470"/>
      <c r="AL65" s="470"/>
      <c r="AM65" s="470"/>
      <c r="AN65" s="470"/>
      <c r="AO65" s="470"/>
      <c r="AP65" s="470"/>
      <c r="AQ65" s="471"/>
      <c r="AR65" s="60"/>
    </row>
    <row r="66" spans="1:44" ht="4.5" customHeight="1" thickBot="1">
      <c r="A66" s="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2"/>
      <c r="X66" s="243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</row>
    <row r="67" spans="1:44" ht="17.25" customHeight="1" thickBot="1">
      <c r="A67" s="2"/>
      <c r="B67" s="6" t="s">
        <v>232</v>
      </c>
      <c r="C67" s="2"/>
      <c r="D67" s="591" t="s">
        <v>185</v>
      </c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3"/>
      <c r="V67" s="48"/>
      <c r="W67" s="2"/>
      <c r="X67" s="258" t="str">
        <f t="shared" si="14"/>
        <v>Mostly Grass</v>
      </c>
      <c r="Y67" s="2"/>
      <c r="Z67" s="569" t="s">
        <v>245</v>
      </c>
      <c r="AA67" s="570"/>
      <c r="AB67" s="570"/>
      <c r="AC67" s="570"/>
      <c r="AD67" s="570"/>
      <c r="AE67" s="570"/>
      <c r="AF67" s="570"/>
      <c r="AG67" s="570"/>
      <c r="AH67" s="570"/>
      <c r="AI67" s="570"/>
      <c r="AJ67" s="570"/>
      <c r="AK67" s="570"/>
      <c r="AL67" s="570"/>
      <c r="AM67" s="570"/>
      <c r="AN67" s="570"/>
      <c r="AO67" s="570"/>
      <c r="AP67" s="570"/>
      <c r="AQ67" s="571"/>
      <c r="AR67" s="48"/>
    </row>
    <row r="68" spans="1:44" ht="4.5" customHeight="1" thickBot="1">
      <c r="A68" s="2"/>
      <c r="B68" s="2"/>
      <c r="C68" s="2"/>
      <c r="D68" s="46"/>
      <c r="E68" s="46"/>
      <c r="F68" s="46"/>
      <c r="G68" s="46"/>
      <c r="H68" s="46"/>
      <c r="I68" s="22"/>
      <c r="J68" s="46"/>
      <c r="K68" s="22"/>
      <c r="L68" s="22"/>
      <c r="M68" s="23"/>
      <c r="N68" s="54"/>
      <c r="O68" s="22"/>
      <c r="P68" s="22"/>
      <c r="Q68" s="23"/>
      <c r="R68" s="54"/>
      <c r="S68" s="22"/>
      <c r="T68" s="23"/>
      <c r="U68" s="155"/>
      <c r="V68" s="48"/>
      <c r="W68" s="2"/>
      <c r="X68" s="244"/>
      <c r="Y68" s="152"/>
      <c r="Z68" s="583"/>
      <c r="AA68" s="583"/>
      <c r="AB68" s="46"/>
      <c r="AC68" s="592"/>
      <c r="AD68" s="592"/>
      <c r="AE68" s="48"/>
      <c r="AF68" s="159"/>
      <c r="AG68" s="615"/>
      <c r="AH68" s="615"/>
      <c r="AI68" s="583"/>
      <c r="AJ68" s="583"/>
      <c r="AK68" s="583"/>
      <c r="AL68" s="583"/>
      <c r="AM68" s="583"/>
      <c r="AN68" s="583"/>
      <c r="AO68" s="160"/>
      <c r="AP68" s="583"/>
      <c r="AQ68" s="583"/>
      <c r="AR68" s="48"/>
    </row>
    <row r="69" spans="1:44" ht="16.5" customHeight="1" thickTop="1">
      <c r="A69" s="2"/>
      <c r="B69" s="220" t="s">
        <v>13</v>
      </c>
      <c r="C69" s="2"/>
      <c r="D69" s="340">
        <v>18.4</v>
      </c>
      <c r="E69" s="341">
        <v>3.89</v>
      </c>
      <c r="F69" s="342">
        <v>1.37</v>
      </c>
      <c r="G69" s="343">
        <f aca="true" t="shared" si="46" ref="G69:G74">D69*E69*0.01</f>
        <v>0.71576</v>
      </c>
      <c r="H69" s="344">
        <f aca="true" t="shared" si="47" ref="H69:H74">D69*F69*0.01</f>
        <v>0.25207999999999997</v>
      </c>
      <c r="I69" s="345">
        <v>44.4</v>
      </c>
      <c r="J69" s="145">
        <f aca="true" t="shared" si="48" ref="J69:J74">D69*I69*0.01</f>
        <v>8.169599999999999</v>
      </c>
      <c r="K69" s="132">
        <f aca="true" t="shared" si="49" ref="K69:L74">100-O69</f>
        <v>81.3</v>
      </c>
      <c r="L69" s="193">
        <f t="shared" si="49"/>
        <v>79.7</v>
      </c>
      <c r="M69" s="124">
        <f aca="true" t="shared" si="50" ref="M69:M74">D69*K69*0.01</f>
        <v>14.9592</v>
      </c>
      <c r="N69" s="365">
        <f aca="true" t="shared" si="51" ref="N69:N74">D69*L69*0.01</f>
        <v>14.6648</v>
      </c>
      <c r="O69" s="346">
        <v>18.7</v>
      </c>
      <c r="P69" s="353">
        <v>20.3</v>
      </c>
      <c r="Q69" s="124">
        <f aca="true" t="shared" si="52" ref="Q69:Q74">D69*O69*0.01</f>
        <v>3.4408</v>
      </c>
      <c r="R69" s="29">
        <f aca="true" t="shared" si="53" ref="R69:R74">D69*P69*0.01</f>
        <v>3.7352</v>
      </c>
      <c r="S69" s="345">
        <v>70</v>
      </c>
      <c r="T69" s="124">
        <f aca="true" t="shared" si="54" ref="T69:T74">Q69*S69*0.01</f>
        <v>2.40856</v>
      </c>
      <c r="U69" s="29">
        <f aca="true" t="shared" si="55" ref="U69:U74">R69*S69*0.01</f>
        <v>2.61464</v>
      </c>
      <c r="V69" s="158"/>
      <c r="W69" s="2"/>
      <c r="X69" s="239" t="str">
        <f>B69</f>
        <v>Hay, immature</v>
      </c>
      <c r="Y69" s="2"/>
      <c r="Z69" s="226">
        <v>1.34</v>
      </c>
      <c r="AA69" s="210">
        <v>1.26</v>
      </c>
      <c r="AB69" s="289">
        <v>62.1</v>
      </c>
      <c r="AC69" s="30">
        <v>49.6</v>
      </c>
      <c r="AD69" s="212">
        <v>31.5</v>
      </c>
      <c r="AE69" s="9">
        <v>4</v>
      </c>
      <c r="AF69" s="212">
        <v>2.4</v>
      </c>
      <c r="AG69" s="210">
        <v>9.2</v>
      </c>
      <c r="AH69" s="422">
        <f aca="true" t="shared" si="56" ref="AH69:AH74">100-AG69-AI69-AF69-AC69</f>
        <v>20.4</v>
      </c>
      <c r="AI69" s="290">
        <f aca="true" t="shared" si="57" ref="AI69:AI74">D69</f>
        <v>18.4</v>
      </c>
      <c r="AJ69" s="131">
        <f aca="true" t="shared" si="58" ref="AJ69:AJ74">J69</f>
        <v>8.169599999999999</v>
      </c>
      <c r="AK69" s="131">
        <f aca="true" t="shared" si="59" ref="AK69:AK74">N69</f>
        <v>14.6648</v>
      </c>
      <c r="AL69" s="192">
        <f aca="true" t="shared" si="60" ref="AL69:AM74">R69</f>
        <v>3.7352</v>
      </c>
      <c r="AM69" s="139">
        <f t="shared" si="60"/>
        <v>70</v>
      </c>
      <c r="AN69" s="413">
        <f aca="true" t="shared" si="61" ref="AN69:AO74">G69*$AM69*0.01</f>
        <v>0.5010319999999999</v>
      </c>
      <c r="AO69" s="414">
        <f t="shared" si="61"/>
        <v>0.17645599999999997</v>
      </c>
      <c r="AP69" s="233">
        <f aca="true" t="shared" si="62" ref="AP69:AQ74">T78</f>
        <v>2.6447249999999998</v>
      </c>
      <c r="AQ69" s="279">
        <f t="shared" si="62"/>
        <v>2.86635</v>
      </c>
      <c r="AR69" s="158"/>
    </row>
    <row r="70" spans="1:44" ht="16.5" customHeight="1">
      <c r="A70" s="2"/>
      <c r="B70" s="151" t="s">
        <v>14</v>
      </c>
      <c r="C70" s="2"/>
      <c r="D70" s="320">
        <v>17.4</v>
      </c>
      <c r="E70" s="347">
        <v>3.89</v>
      </c>
      <c r="F70" s="348">
        <v>1.37</v>
      </c>
      <c r="G70" s="349">
        <f t="shared" si="46"/>
        <v>0.6768599999999999</v>
      </c>
      <c r="H70" s="350">
        <f t="shared" si="47"/>
        <v>0.23838</v>
      </c>
      <c r="I70" s="337">
        <v>38.6</v>
      </c>
      <c r="J70" s="146">
        <f t="shared" si="48"/>
        <v>6.7164</v>
      </c>
      <c r="K70" s="132">
        <f t="shared" si="49"/>
        <v>75.4</v>
      </c>
      <c r="L70" s="193">
        <f t="shared" si="49"/>
        <v>73.5</v>
      </c>
      <c r="M70" s="125">
        <f t="shared" si="50"/>
        <v>13.1196</v>
      </c>
      <c r="N70" s="366">
        <f t="shared" si="51"/>
        <v>12.789</v>
      </c>
      <c r="O70" s="319">
        <v>24.6</v>
      </c>
      <c r="P70" s="318">
        <v>26.5</v>
      </c>
      <c r="Q70" s="125">
        <f t="shared" si="52"/>
        <v>4.280399999999999</v>
      </c>
      <c r="R70" s="27">
        <f t="shared" si="53"/>
        <v>4.611</v>
      </c>
      <c r="S70" s="337">
        <v>65</v>
      </c>
      <c r="T70" s="125">
        <f t="shared" si="54"/>
        <v>2.7822599999999995</v>
      </c>
      <c r="U70" s="27">
        <f t="shared" si="55"/>
        <v>2.99715</v>
      </c>
      <c r="V70" s="54"/>
      <c r="W70" s="2"/>
      <c r="X70" s="186" t="str">
        <f aca="true" t="shared" si="63" ref="X70:X92">B70</f>
        <v>Hay, mid-maturity</v>
      </c>
      <c r="Y70" s="2"/>
      <c r="Z70" s="184">
        <v>1.26</v>
      </c>
      <c r="AA70" s="264">
        <v>1.19</v>
      </c>
      <c r="AB70" s="268">
        <v>59.5</v>
      </c>
      <c r="AC70" s="31">
        <v>55.1</v>
      </c>
      <c r="AD70" s="44">
        <v>36.4</v>
      </c>
      <c r="AE70" s="11">
        <v>4.5</v>
      </c>
      <c r="AF70" s="44">
        <v>2.6</v>
      </c>
      <c r="AG70" s="264">
        <v>9.3</v>
      </c>
      <c r="AH70" s="423">
        <f t="shared" si="56"/>
        <v>15.600000000000016</v>
      </c>
      <c r="AI70" s="291">
        <f t="shared" si="57"/>
        <v>17.4</v>
      </c>
      <c r="AJ70" s="133">
        <f t="shared" si="58"/>
        <v>6.7164</v>
      </c>
      <c r="AK70" s="133">
        <f t="shared" si="59"/>
        <v>12.789</v>
      </c>
      <c r="AL70" s="193">
        <f t="shared" si="60"/>
        <v>4.611</v>
      </c>
      <c r="AM70" s="140">
        <f t="shared" si="60"/>
        <v>65</v>
      </c>
      <c r="AN70" s="415">
        <f t="shared" si="61"/>
        <v>0.43995899999999993</v>
      </c>
      <c r="AO70" s="416">
        <f t="shared" si="61"/>
        <v>0.154947</v>
      </c>
      <c r="AP70" s="234">
        <f t="shared" si="62"/>
        <v>2.8078400000000006</v>
      </c>
      <c r="AQ70" s="280">
        <f t="shared" si="62"/>
        <v>3.0268</v>
      </c>
      <c r="AR70" s="54"/>
    </row>
    <row r="71" spans="1:44" ht="16.5" customHeight="1">
      <c r="A71" s="2"/>
      <c r="B71" s="10" t="s">
        <v>19</v>
      </c>
      <c r="C71" s="2"/>
      <c r="D71" s="36">
        <v>13.3</v>
      </c>
      <c r="E71" s="91">
        <v>3.86</v>
      </c>
      <c r="F71" s="85">
        <v>1.36</v>
      </c>
      <c r="G71" s="229">
        <f t="shared" si="46"/>
        <v>0.5133800000000001</v>
      </c>
      <c r="H71" s="230">
        <f t="shared" si="47"/>
        <v>0.18088</v>
      </c>
      <c r="I71" s="166">
        <v>31</v>
      </c>
      <c r="J71" s="146">
        <f t="shared" si="48"/>
        <v>4.123</v>
      </c>
      <c r="K71" s="132">
        <f t="shared" si="49"/>
        <v>65.2</v>
      </c>
      <c r="L71" s="193">
        <f t="shared" si="49"/>
        <v>62.9</v>
      </c>
      <c r="M71" s="125">
        <f t="shared" si="50"/>
        <v>8.671600000000002</v>
      </c>
      <c r="N71" s="366">
        <f t="shared" si="51"/>
        <v>8.3657</v>
      </c>
      <c r="O71" s="33">
        <v>34.8</v>
      </c>
      <c r="P71" s="39">
        <v>37.1</v>
      </c>
      <c r="Q71" s="125">
        <f t="shared" si="52"/>
        <v>4.6284</v>
      </c>
      <c r="R71" s="27">
        <f t="shared" si="53"/>
        <v>4.9343</v>
      </c>
      <c r="S71" s="354">
        <v>60</v>
      </c>
      <c r="T71" s="125">
        <f t="shared" si="54"/>
        <v>2.77704</v>
      </c>
      <c r="U71" s="27">
        <f t="shared" si="55"/>
        <v>2.9605799999999998</v>
      </c>
      <c r="V71" s="61"/>
      <c r="W71" s="2"/>
      <c r="X71" s="186" t="str">
        <f t="shared" si="63"/>
        <v>Hay, mature</v>
      </c>
      <c r="Y71" s="2"/>
      <c r="Z71" s="262">
        <v>1.16</v>
      </c>
      <c r="AA71" s="318">
        <v>1.09</v>
      </c>
      <c r="AB71" s="352">
        <v>57</v>
      </c>
      <c r="AC71" s="319">
        <v>62.5</v>
      </c>
      <c r="AD71" s="263">
        <v>42.1</v>
      </c>
      <c r="AE71" s="351">
        <v>5.5</v>
      </c>
      <c r="AF71" s="11">
        <v>2.3</v>
      </c>
      <c r="AG71" s="39">
        <v>7.9</v>
      </c>
      <c r="AH71" s="423">
        <f t="shared" si="56"/>
        <v>14</v>
      </c>
      <c r="AI71" s="291">
        <f t="shared" si="57"/>
        <v>13.3</v>
      </c>
      <c r="AJ71" s="133">
        <f t="shared" si="58"/>
        <v>4.123</v>
      </c>
      <c r="AK71" s="133">
        <f t="shared" si="59"/>
        <v>8.3657</v>
      </c>
      <c r="AL71" s="193">
        <f t="shared" si="60"/>
        <v>4.9343</v>
      </c>
      <c r="AM71" s="140">
        <f t="shared" si="60"/>
        <v>60</v>
      </c>
      <c r="AN71" s="415">
        <f t="shared" si="61"/>
        <v>0.3080280000000001</v>
      </c>
      <c r="AO71" s="416">
        <f t="shared" si="61"/>
        <v>0.108528</v>
      </c>
      <c r="AP71" s="234">
        <f t="shared" si="62"/>
        <v>3.56083</v>
      </c>
      <c r="AQ71" s="280">
        <f t="shared" si="62"/>
        <v>3.7856</v>
      </c>
      <c r="AR71" s="61"/>
    </row>
    <row r="72" spans="1:44" ht="16.5" customHeight="1">
      <c r="A72" s="2"/>
      <c r="B72" s="10" t="s">
        <v>16</v>
      </c>
      <c r="C72" s="2"/>
      <c r="D72" s="36">
        <v>18</v>
      </c>
      <c r="E72" s="91">
        <v>3.58</v>
      </c>
      <c r="F72" s="85">
        <v>1.25</v>
      </c>
      <c r="G72" s="229">
        <f t="shared" si="46"/>
        <v>0.6444</v>
      </c>
      <c r="H72" s="230">
        <f t="shared" si="47"/>
        <v>0.225</v>
      </c>
      <c r="I72" s="166">
        <v>60.5</v>
      </c>
      <c r="J72" s="146">
        <f t="shared" si="48"/>
        <v>10.89</v>
      </c>
      <c r="K72" s="132">
        <f t="shared" si="49"/>
        <v>81.8</v>
      </c>
      <c r="L72" s="193">
        <f t="shared" si="49"/>
        <v>80</v>
      </c>
      <c r="M72" s="125">
        <f t="shared" si="50"/>
        <v>14.723999999999998</v>
      </c>
      <c r="N72" s="366">
        <f t="shared" si="51"/>
        <v>14.4</v>
      </c>
      <c r="O72" s="33">
        <v>18.2</v>
      </c>
      <c r="P72" s="39">
        <v>20</v>
      </c>
      <c r="Q72" s="125">
        <f t="shared" si="52"/>
        <v>3.276</v>
      </c>
      <c r="R72" s="27">
        <f t="shared" si="53"/>
        <v>3.6</v>
      </c>
      <c r="S72" s="354">
        <v>65</v>
      </c>
      <c r="T72" s="125">
        <f t="shared" si="54"/>
        <v>2.1294</v>
      </c>
      <c r="U72" s="27">
        <f t="shared" si="55"/>
        <v>2.34</v>
      </c>
      <c r="V72" s="61"/>
      <c r="W72" s="2"/>
      <c r="X72" s="186" t="str">
        <f t="shared" si="63"/>
        <v>Silage, immature</v>
      </c>
      <c r="Y72" s="2"/>
      <c r="Z72" s="262">
        <v>1.31</v>
      </c>
      <c r="AA72" s="318">
        <v>1.23</v>
      </c>
      <c r="AB72" s="320">
        <v>60.9</v>
      </c>
      <c r="AC72" s="319">
        <v>49.9</v>
      </c>
      <c r="AD72" s="263">
        <v>31.8</v>
      </c>
      <c r="AE72" s="351">
        <v>5</v>
      </c>
      <c r="AF72" s="11">
        <v>2.9</v>
      </c>
      <c r="AG72" s="39">
        <v>9.1</v>
      </c>
      <c r="AH72" s="423">
        <f t="shared" si="56"/>
        <v>20.1</v>
      </c>
      <c r="AI72" s="291">
        <f t="shared" si="57"/>
        <v>18</v>
      </c>
      <c r="AJ72" s="133">
        <f t="shared" si="58"/>
        <v>10.89</v>
      </c>
      <c r="AK72" s="133">
        <f t="shared" si="59"/>
        <v>14.4</v>
      </c>
      <c r="AL72" s="193">
        <f t="shared" si="60"/>
        <v>3.6</v>
      </c>
      <c r="AM72" s="140">
        <f t="shared" si="60"/>
        <v>65</v>
      </c>
      <c r="AN72" s="415">
        <f t="shared" si="61"/>
        <v>0.41885999999999995</v>
      </c>
      <c r="AO72" s="416">
        <f t="shared" si="61"/>
        <v>0.14625</v>
      </c>
      <c r="AP72" s="234">
        <f t="shared" si="62"/>
        <v>2.4867500000000002</v>
      </c>
      <c r="AQ72" s="280">
        <f t="shared" si="62"/>
        <v>2.72832</v>
      </c>
      <c r="AR72" s="61"/>
    </row>
    <row r="73" spans="1:44" ht="16.5" customHeight="1">
      <c r="A73" s="2"/>
      <c r="B73" s="10" t="s">
        <v>20</v>
      </c>
      <c r="C73" s="2"/>
      <c r="D73" s="36">
        <v>17.6</v>
      </c>
      <c r="E73" s="91">
        <v>3.56</v>
      </c>
      <c r="F73" s="85">
        <v>1.25</v>
      </c>
      <c r="G73" s="229">
        <f t="shared" si="46"/>
        <v>0.6265600000000001</v>
      </c>
      <c r="H73" s="230">
        <f t="shared" si="47"/>
        <v>0.22</v>
      </c>
      <c r="I73" s="166">
        <v>59.6</v>
      </c>
      <c r="J73" s="146">
        <f t="shared" si="48"/>
        <v>10.489600000000001</v>
      </c>
      <c r="K73" s="132">
        <f t="shared" si="49"/>
        <v>79.1</v>
      </c>
      <c r="L73" s="193">
        <f t="shared" si="49"/>
        <v>77.2</v>
      </c>
      <c r="M73" s="125">
        <f t="shared" si="50"/>
        <v>13.921600000000002</v>
      </c>
      <c r="N73" s="366">
        <f t="shared" si="51"/>
        <v>13.587200000000003</v>
      </c>
      <c r="O73" s="33">
        <v>20.9</v>
      </c>
      <c r="P73" s="39">
        <v>22.8</v>
      </c>
      <c r="Q73" s="125">
        <f t="shared" si="52"/>
        <v>3.6784000000000003</v>
      </c>
      <c r="R73" s="27">
        <f t="shared" si="53"/>
        <v>4.0128</v>
      </c>
      <c r="S73" s="354">
        <v>60</v>
      </c>
      <c r="T73" s="125">
        <f t="shared" si="54"/>
        <v>2.20704</v>
      </c>
      <c r="U73" s="27">
        <f t="shared" si="55"/>
        <v>2.4076800000000005</v>
      </c>
      <c r="V73" s="61"/>
      <c r="W73" s="2"/>
      <c r="X73" s="186" t="str">
        <f t="shared" si="63"/>
        <v>Silage, mid-maturity</v>
      </c>
      <c r="Y73" s="2"/>
      <c r="Z73" s="68">
        <v>1.19</v>
      </c>
      <c r="AA73" s="85">
        <v>1.11</v>
      </c>
      <c r="AB73" s="36">
        <v>56.7</v>
      </c>
      <c r="AC73" s="33">
        <v>54.5</v>
      </c>
      <c r="AD73" s="11">
        <v>35.7</v>
      </c>
      <c r="AE73" s="11">
        <v>6.5</v>
      </c>
      <c r="AF73" s="11">
        <v>2.9</v>
      </c>
      <c r="AG73" s="39">
        <v>9.5</v>
      </c>
      <c r="AH73" s="423">
        <f t="shared" si="56"/>
        <v>15.5</v>
      </c>
      <c r="AI73" s="291">
        <f t="shared" si="57"/>
        <v>17.6</v>
      </c>
      <c r="AJ73" s="133">
        <f t="shared" si="58"/>
        <v>10.489600000000001</v>
      </c>
      <c r="AK73" s="133">
        <f t="shared" si="59"/>
        <v>13.587200000000003</v>
      </c>
      <c r="AL73" s="193">
        <f t="shared" si="60"/>
        <v>4.0128</v>
      </c>
      <c r="AM73" s="140">
        <f t="shared" si="60"/>
        <v>60</v>
      </c>
      <c r="AN73" s="415">
        <f t="shared" si="61"/>
        <v>0.3759360000000001</v>
      </c>
      <c r="AO73" s="416">
        <f t="shared" si="61"/>
        <v>0.132</v>
      </c>
      <c r="AP73" s="234">
        <f t="shared" si="62"/>
        <v>2.3712650000000006</v>
      </c>
      <c r="AQ73" s="280">
        <f t="shared" si="62"/>
        <v>2.6071500000000003</v>
      </c>
      <c r="AR73" s="61"/>
    </row>
    <row r="74" spans="1:44" ht="16.5" customHeight="1" thickBot="1">
      <c r="A74" s="2"/>
      <c r="B74" s="12" t="s">
        <v>22</v>
      </c>
      <c r="C74" s="2"/>
      <c r="D74" s="37">
        <v>15.4</v>
      </c>
      <c r="E74" s="92">
        <v>3.59</v>
      </c>
      <c r="F74" s="86">
        <v>1.27</v>
      </c>
      <c r="G74" s="231">
        <f t="shared" si="46"/>
        <v>0.55286</v>
      </c>
      <c r="H74" s="232">
        <f t="shared" si="47"/>
        <v>0.19558</v>
      </c>
      <c r="I74" s="173">
        <v>49.2</v>
      </c>
      <c r="J74" s="147">
        <f t="shared" si="48"/>
        <v>7.5768</v>
      </c>
      <c r="K74" s="134">
        <f t="shared" si="49"/>
        <v>69.5</v>
      </c>
      <c r="L74" s="194">
        <f t="shared" si="49"/>
        <v>67.3</v>
      </c>
      <c r="M74" s="126">
        <f t="shared" si="50"/>
        <v>10.703</v>
      </c>
      <c r="N74" s="367">
        <f t="shared" si="51"/>
        <v>10.3642</v>
      </c>
      <c r="O74" s="34">
        <v>30.5</v>
      </c>
      <c r="P74" s="40">
        <v>32.7</v>
      </c>
      <c r="Q74" s="126">
        <f t="shared" si="52"/>
        <v>4.697</v>
      </c>
      <c r="R74" s="28">
        <f t="shared" si="53"/>
        <v>5.035800000000001</v>
      </c>
      <c r="S74" s="355">
        <v>55</v>
      </c>
      <c r="T74" s="126">
        <f t="shared" si="54"/>
        <v>2.58335</v>
      </c>
      <c r="U74" s="28">
        <f t="shared" si="55"/>
        <v>2.7696900000000007</v>
      </c>
      <c r="V74" s="61"/>
      <c r="W74" s="2"/>
      <c r="X74" s="250" t="str">
        <f t="shared" si="63"/>
        <v>Silage, Mature</v>
      </c>
      <c r="Y74" s="2"/>
      <c r="Z74" s="83">
        <v>1.08</v>
      </c>
      <c r="AA74" s="86">
        <v>1.01</v>
      </c>
      <c r="AB74" s="37">
        <v>53.6</v>
      </c>
      <c r="AC74" s="34">
        <v>61.7</v>
      </c>
      <c r="AD74" s="13">
        <v>42.2</v>
      </c>
      <c r="AE74" s="13">
        <v>6.9</v>
      </c>
      <c r="AF74" s="13">
        <v>2.6</v>
      </c>
      <c r="AG74" s="40">
        <v>9</v>
      </c>
      <c r="AH74" s="424">
        <f t="shared" si="56"/>
        <v>11.299999999999997</v>
      </c>
      <c r="AI74" s="270">
        <f t="shared" si="57"/>
        <v>15.4</v>
      </c>
      <c r="AJ74" s="135">
        <f t="shared" si="58"/>
        <v>7.5768</v>
      </c>
      <c r="AK74" s="135">
        <f t="shared" si="59"/>
        <v>10.3642</v>
      </c>
      <c r="AL74" s="194">
        <f t="shared" si="60"/>
        <v>5.035800000000001</v>
      </c>
      <c r="AM74" s="141">
        <f t="shared" si="60"/>
        <v>55</v>
      </c>
      <c r="AN74" s="417">
        <f t="shared" si="61"/>
        <v>0.304073</v>
      </c>
      <c r="AO74" s="418">
        <f t="shared" si="61"/>
        <v>0.107569</v>
      </c>
      <c r="AP74" s="235">
        <f t="shared" si="62"/>
        <v>2.95452</v>
      </c>
      <c r="AQ74" s="281">
        <f t="shared" si="62"/>
        <v>3.19464</v>
      </c>
      <c r="AR74" s="61"/>
    </row>
    <row r="75" spans="1:44" ht="4.5" customHeight="1" thickBot="1">
      <c r="A75" s="2"/>
      <c r="B75" s="5"/>
      <c r="C75" s="2"/>
      <c r="D75" s="14"/>
      <c r="E75" s="14"/>
      <c r="F75" s="14"/>
      <c r="G75" s="14"/>
      <c r="H75" s="14"/>
      <c r="I75" s="14"/>
      <c r="J75" s="15"/>
      <c r="K75" s="15"/>
      <c r="L75" s="15"/>
      <c r="M75" s="15"/>
      <c r="N75" s="15"/>
      <c r="O75" s="14"/>
      <c r="P75" s="14"/>
      <c r="Q75" s="15"/>
      <c r="R75" s="15"/>
      <c r="S75" s="16"/>
      <c r="T75" s="15"/>
      <c r="U75" s="15"/>
      <c r="V75" s="15"/>
      <c r="W75" s="2"/>
      <c r="X75" s="293"/>
      <c r="Y75" s="2"/>
      <c r="Z75" s="14"/>
      <c r="AA75" s="14"/>
      <c r="AB75" s="14"/>
      <c r="AC75" s="14"/>
      <c r="AD75" s="14"/>
      <c r="AE75" s="14"/>
      <c r="AF75" s="15"/>
      <c r="AG75" s="15"/>
      <c r="AH75" s="15"/>
      <c r="AI75" s="15"/>
      <c r="AJ75" s="15"/>
      <c r="AK75" s="14"/>
      <c r="AL75" s="14"/>
      <c r="AM75" s="15"/>
      <c r="AN75" s="15"/>
      <c r="AO75" s="16"/>
      <c r="AP75" s="15"/>
      <c r="AQ75" s="15"/>
      <c r="AR75" s="15"/>
    </row>
    <row r="76" spans="1:44" ht="17.25" customHeight="1" thickBot="1">
      <c r="A76" s="2"/>
      <c r="B76" s="6" t="s">
        <v>288</v>
      </c>
      <c r="C76" s="2"/>
      <c r="D76" s="547" t="s">
        <v>122</v>
      </c>
      <c r="E76" s="482"/>
      <c r="F76" s="482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482"/>
      <c r="R76" s="482"/>
      <c r="S76" s="482"/>
      <c r="T76" s="482"/>
      <c r="U76" s="483"/>
      <c r="V76" s="60"/>
      <c r="W76" s="2"/>
      <c r="X76" s="245" t="str">
        <f t="shared" si="63"/>
        <v>Grass = Legume Mix</v>
      </c>
      <c r="Y76" s="2"/>
      <c r="Z76" s="591" t="s">
        <v>253</v>
      </c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3"/>
      <c r="AR76" s="60"/>
    </row>
    <row r="77" spans="1:44" ht="4.5" customHeight="1" thickBot="1">
      <c r="A77" s="2"/>
      <c r="B77" s="5"/>
      <c r="C77" s="2"/>
      <c r="D77" s="14"/>
      <c r="E77" s="14"/>
      <c r="F77" s="14"/>
      <c r="G77" s="14"/>
      <c r="H77" s="14"/>
      <c r="I77" s="14"/>
      <c r="J77" s="15"/>
      <c r="K77" s="15"/>
      <c r="L77" s="15"/>
      <c r="M77" s="15"/>
      <c r="N77" s="15"/>
      <c r="O77" s="14"/>
      <c r="P77" s="14"/>
      <c r="Q77" s="15"/>
      <c r="R77" s="15"/>
      <c r="S77" s="7"/>
      <c r="T77" s="15"/>
      <c r="U77" s="15"/>
      <c r="V77" s="15"/>
      <c r="W77" s="2"/>
      <c r="X77" s="293"/>
      <c r="Y77" s="2"/>
      <c r="Z77" s="14"/>
      <c r="AA77" s="14"/>
      <c r="AB77" s="14"/>
      <c r="AC77" s="14"/>
      <c r="AD77" s="14"/>
      <c r="AE77" s="14"/>
      <c r="AF77" s="15"/>
      <c r="AG77" s="15"/>
      <c r="AH77" s="15"/>
      <c r="AI77" s="15"/>
      <c r="AJ77" s="15"/>
      <c r="AK77" s="14"/>
      <c r="AL77" s="14"/>
      <c r="AM77" s="15"/>
      <c r="AN77" s="15"/>
      <c r="AO77" s="7"/>
      <c r="AP77" s="15"/>
      <c r="AQ77" s="15"/>
      <c r="AR77" s="15"/>
    </row>
    <row r="78" spans="1:44" ht="16.5" customHeight="1" thickTop="1">
      <c r="A78" s="2"/>
      <c r="B78" s="8" t="s">
        <v>13</v>
      </c>
      <c r="C78" s="2"/>
      <c r="D78" s="35">
        <v>19.7</v>
      </c>
      <c r="E78" s="90">
        <v>4.31</v>
      </c>
      <c r="F78" s="87">
        <v>1.43</v>
      </c>
      <c r="G78" s="214">
        <f aca="true" t="shared" si="64" ref="G78:G83">D78*E78*0.01</f>
        <v>0.8490699999999999</v>
      </c>
      <c r="H78" s="215">
        <f aca="true" t="shared" si="65" ref="H78:H83">D78*F78*0.01</f>
        <v>0.28171</v>
      </c>
      <c r="I78" s="172">
        <v>43.8</v>
      </c>
      <c r="J78" s="145">
        <f aca="true" t="shared" si="66" ref="J78:J83">D78*I78*0.01</f>
        <v>8.628599999999999</v>
      </c>
      <c r="K78" s="130">
        <f aca="true" t="shared" si="67" ref="K78:L83">100-O78</f>
        <v>82.1</v>
      </c>
      <c r="L78" s="192">
        <f t="shared" si="67"/>
        <v>80.6</v>
      </c>
      <c r="M78" s="124">
        <f aca="true" t="shared" si="68" ref="M78:M83">D78*K78*0.01</f>
        <v>16.1737</v>
      </c>
      <c r="N78" s="365">
        <f aca="true" t="shared" si="69" ref="N78:N83">D78*L78*0.01</f>
        <v>15.8782</v>
      </c>
      <c r="O78" s="32">
        <v>17.9</v>
      </c>
      <c r="P78" s="38">
        <v>19.4</v>
      </c>
      <c r="Q78" s="124">
        <f aca="true" t="shared" si="70" ref="Q78:Q83">D78*O78*0.01</f>
        <v>3.5262999999999995</v>
      </c>
      <c r="R78" s="29">
        <f aca="true" t="shared" si="71" ref="R78:R83">D78*P78*0.01</f>
        <v>3.8217999999999996</v>
      </c>
      <c r="S78" s="336">
        <v>75</v>
      </c>
      <c r="T78" s="124">
        <f aca="true" t="shared" si="72" ref="T78:T83">Q78*S78*0.01</f>
        <v>2.6447249999999998</v>
      </c>
      <c r="U78" s="29">
        <f aca="true" t="shared" si="73" ref="U78:U83">R78*S78*0.01</f>
        <v>2.86635</v>
      </c>
      <c r="V78" s="61"/>
      <c r="W78" s="2"/>
      <c r="X78" s="239" t="str">
        <f t="shared" si="63"/>
        <v>Hay, immature</v>
      </c>
      <c r="Y78" s="2"/>
      <c r="Z78" s="66">
        <v>1.35</v>
      </c>
      <c r="AA78" s="67">
        <v>1.27</v>
      </c>
      <c r="AB78" s="35">
        <v>62.1</v>
      </c>
      <c r="AC78" s="71">
        <v>45.4</v>
      </c>
      <c r="AD78" s="9">
        <v>30.8</v>
      </c>
      <c r="AE78" s="9">
        <v>5.1</v>
      </c>
      <c r="AF78" s="9">
        <v>2.5</v>
      </c>
      <c r="AG78" s="72">
        <v>8.8</v>
      </c>
      <c r="AH78" s="419">
        <f aca="true" t="shared" si="74" ref="AH78:AH83">100-AI78-AG78-AF78-AC78</f>
        <v>23.6</v>
      </c>
      <c r="AI78" s="130">
        <f aca="true" t="shared" si="75" ref="AI78:AI83">D78</f>
        <v>19.7</v>
      </c>
      <c r="AJ78" s="131">
        <f aca="true" t="shared" si="76" ref="AJ78:AJ83">J78</f>
        <v>8.628599999999999</v>
      </c>
      <c r="AK78" s="131">
        <f aca="true" t="shared" si="77" ref="AK78:AK83">N78</f>
        <v>15.8782</v>
      </c>
      <c r="AL78" s="192">
        <f aca="true" t="shared" si="78" ref="AL78:AM83">R78</f>
        <v>3.8217999999999996</v>
      </c>
      <c r="AM78" s="139">
        <f t="shared" si="78"/>
        <v>75</v>
      </c>
      <c r="AN78" s="413">
        <f aca="true" t="shared" si="79" ref="AN78:AO83">G78*$AM78*0.01</f>
        <v>0.6368024999999999</v>
      </c>
      <c r="AO78" s="414">
        <f t="shared" si="79"/>
        <v>0.2112825</v>
      </c>
      <c r="AP78" s="233">
        <f aca="true" t="shared" si="80" ref="AP78:AQ83">T78</f>
        <v>2.6447249999999998</v>
      </c>
      <c r="AQ78" s="279">
        <f t="shared" si="80"/>
        <v>2.86635</v>
      </c>
      <c r="AR78" s="61"/>
    </row>
    <row r="79" spans="1:44" ht="16.5" customHeight="1">
      <c r="A79" s="2"/>
      <c r="B79" s="10" t="s">
        <v>14</v>
      </c>
      <c r="C79" s="2"/>
      <c r="D79" s="36">
        <v>18.4</v>
      </c>
      <c r="E79" s="91">
        <v>4.29</v>
      </c>
      <c r="F79" s="85">
        <v>1.43</v>
      </c>
      <c r="G79" s="216">
        <f t="shared" si="64"/>
        <v>0.78936</v>
      </c>
      <c r="H79" s="217">
        <f t="shared" si="65"/>
        <v>0.26311999999999997</v>
      </c>
      <c r="I79" s="166">
        <v>40.5</v>
      </c>
      <c r="J79" s="146">
        <f t="shared" si="66"/>
        <v>7.451999999999999</v>
      </c>
      <c r="K79" s="132">
        <f t="shared" si="67"/>
        <v>78.2</v>
      </c>
      <c r="L79" s="193">
        <f t="shared" si="67"/>
        <v>76.5</v>
      </c>
      <c r="M79" s="125">
        <f t="shared" si="68"/>
        <v>14.3888</v>
      </c>
      <c r="N79" s="366">
        <f t="shared" si="69"/>
        <v>14.075999999999999</v>
      </c>
      <c r="O79" s="33">
        <v>21.8</v>
      </c>
      <c r="P79" s="39">
        <v>23.5</v>
      </c>
      <c r="Q79" s="125">
        <f t="shared" si="70"/>
        <v>4.0112000000000005</v>
      </c>
      <c r="R79" s="27">
        <f t="shared" si="71"/>
        <v>4.324</v>
      </c>
      <c r="S79" s="354">
        <v>70</v>
      </c>
      <c r="T79" s="125">
        <f t="shared" si="72"/>
        <v>2.8078400000000006</v>
      </c>
      <c r="U79" s="27">
        <f t="shared" si="73"/>
        <v>3.0268</v>
      </c>
      <c r="V79" s="61"/>
      <c r="W79" s="2"/>
      <c r="X79" s="186" t="str">
        <f t="shared" si="63"/>
        <v>Hay, mid-maturity</v>
      </c>
      <c r="Y79" s="2"/>
      <c r="Z79" s="68">
        <v>1.25</v>
      </c>
      <c r="AA79" s="69">
        <v>1.17</v>
      </c>
      <c r="AB79" s="36">
        <v>58.8</v>
      </c>
      <c r="AC79" s="73">
        <v>50.8</v>
      </c>
      <c r="AD79" s="11">
        <v>35.8</v>
      </c>
      <c r="AE79" s="11">
        <v>5.7</v>
      </c>
      <c r="AF79" s="11">
        <v>2.3</v>
      </c>
      <c r="AG79" s="74">
        <v>9.3</v>
      </c>
      <c r="AH79" s="420">
        <f t="shared" si="74"/>
        <v>19.200000000000003</v>
      </c>
      <c r="AI79" s="132">
        <f t="shared" si="75"/>
        <v>18.4</v>
      </c>
      <c r="AJ79" s="133">
        <f t="shared" si="76"/>
        <v>7.451999999999999</v>
      </c>
      <c r="AK79" s="133">
        <f t="shared" si="77"/>
        <v>14.075999999999999</v>
      </c>
      <c r="AL79" s="193">
        <f t="shared" si="78"/>
        <v>4.324</v>
      </c>
      <c r="AM79" s="140">
        <f t="shared" si="78"/>
        <v>70</v>
      </c>
      <c r="AN79" s="415">
        <f t="shared" si="79"/>
        <v>0.5525519999999999</v>
      </c>
      <c r="AO79" s="416">
        <f t="shared" si="79"/>
        <v>0.184184</v>
      </c>
      <c r="AP79" s="234">
        <f t="shared" si="80"/>
        <v>2.8078400000000006</v>
      </c>
      <c r="AQ79" s="280">
        <f t="shared" si="80"/>
        <v>3.0268</v>
      </c>
      <c r="AR79" s="61"/>
    </row>
    <row r="80" spans="1:44" ht="16.5" customHeight="1">
      <c r="A80" s="2"/>
      <c r="B80" s="10" t="s">
        <v>19</v>
      </c>
      <c r="C80" s="2"/>
      <c r="D80" s="36">
        <v>18.2</v>
      </c>
      <c r="E80" s="91">
        <v>4.25</v>
      </c>
      <c r="F80" s="85">
        <v>1.43</v>
      </c>
      <c r="G80" s="216">
        <f t="shared" si="64"/>
        <v>0.7735</v>
      </c>
      <c r="H80" s="217">
        <f t="shared" si="65"/>
        <v>0.26026</v>
      </c>
      <c r="I80" s="166">
        <v>33.6</v>
      </c>
      <c r="J80" s="146">
        <f t="shared" si="66"/>
        <v>6.1152</v>
      </c>
      <c r="K80" s="132">
        <f t="shared" si="67"/>
        <v>69.9</v>
      </c>
      <c r="L80" s="193">
        <f t="shared" si="67"/>
        <v>68</v>
      </c>
      <c r="M80" s="125">
        <f t="shared" si="68"/>
        <v>12.721800000000002</v>
      </c>
      <c r="N80" s="366">
        <f t="shared" si="69"/>
        <v>12.376</v>
      </c>
      <c r="O80" s="33">
        <v>30.1</v>
      </c>
      <c r="P80" s="39">
        <v>32</v>
      </c>
      <c r="Q80" s="125">
        <f t="shared" si="70"/>
        <v>5.4782</v>
      </c>
      <c r="R80" s="27">
        <f t="shared" si="71"/>
        <v>5.824</v>
      </c>
      <c r="S80" s="354">
        <v>65</v>
      </c>
      <c r="T80" s="125">
        <f t="shared" si="72"/>
        <v>3.56083</v>
      </c>
      <c r="U80" s="27">
        <f t="shared" si="73"/>
        <v>3.7856</v>
      </c>
      <c r="V80" s="61"/>
      <c r="W80" s="2"/>
      <c r="X80" s="186" t="str">
        <f t="shared" si="63"/>
        <v>Hay, mature</v>
      </c>
      <c r="Y80" s="2"/>
      <c r="Z80" s="68">
        <v>1.12</v>
      </c>
      <c r="AA80" s="69">
        <v>1.05</v>
      </c>
      <c r="AB80" s="36">
        <v>54.1</v>
      </c>
      <c r="AC80" s="73">
        <v>56</v>
      </c>
      <c r="AD80" s="11">
        <v>40.1</v>
      </c>
      <c r="AE80" s="11">
        <v>7</v>
      </c>
      <c r="AF80" s="11">
        <v>2</v>
      </c>
      <c r="AG80" s="74">
        <v>9.9</v>
      </c>
      <c r="AH80" s="420">
        <f t="shared" si="74"/>
        <v>13.899999999999991</v>
      </c>
      <c r="AI80" s="132">
        <f t="shared" si="75"/>
        <v>18.2</v>
      </c>
      <c r="AJ80" s="133">
        <f t="shared" si="76"/>
        <v>6.1152</v>
      </c>
      <c r="AK80" s="133">
        <f t="shared" si="77"/>
        <v>12.376</v>
      </c>
      <c r="AL80" s="193">
        <f t="shared" si="78"/>
        <v>5.824</v>
      </c>
      <c r="AM80" s="140">
        <f t="shared" si="78"/>
        <v>65</v>
      </c>
      <c r="AN80" s="415">
        <f t="shared" si="79"/>
        <v>0.502775</v>
      </c>
      <c r="AO80" s="416">
        <f t="shared" si="79"/>
        <v>0.16916899999999999</v>
      </c>
      <c r="AP80" s="234">
        <f t="shared" si="80"/>
        <v>3.56083</v>
      </c>
      <c r="AQ80" s="280">
        <f t="shared" si="80"/>
        <v>3.7856</v>
      </c>
      <c r="AR80" s="61"/>
    </row>
    <row r="81" spans="1:44" ht="16.5" customHeight="1">
      <c r="A81" s="2"/>
      <c r="B81" s="10" t="s">
        <v>16</v>
      </c>
      <c r="C81" s="2"/>
      <c r="D81" s="36">
        <v>20.3</v>
      </c>
      <c r="E81" s="91">
        <v>3.85</v>
      </c>
      <c r="F81" s="85">
        <v>1.29</v>
      </c>
      <c r="G81" s="216">
        <f t="shared" si="64"/>
        <v>0.7815500000000001</v>
      </c>
      <c r="H81" s="217">
        <f t="shared" si="65"/>
        <v>0.26187</v>
      </c>
      <c r="I81" s="166">
        <v>60.9</v>
      </c>
      <c r="J81" s="146">
        <f t="shared" si="66"/>
        <v>12.3627</v>
      </c>
      <c r="K81" s="132">
        <f t="shared" si="67"/>
        <v>82.5</v>
      </c>
      <c r="L81" s="193">
        <f t="shared" si="67"/>
        <v>80.8</v>
      </c>
      <c r="M81" s="125">
        <f t="shared" si="68"/>
        <v>16.7475</v>
      </c>
      <c r="N81" s="366">
        <f t="shared" si="69"/>
        <v>16.4024</v>
      </c>
      <c r="O81" s="33">
        <v>17.5</v>
      </c>
      <c r="P81" s="39">
        <v>19.2</v>
      </c>
      <c r="Q81" s="125">
        <f t="shared" si="70"/>
        <v>3.5525</v>
      </c>
      <c r="R81" s="27">
        <f t="shared" si="71"/>
        <v>3.8976</v>
      </c>
      <c r="S81" s="354">
        <v>70</v>
      </c>
      <c r="T81" s="125">
        <f t="shared" si="72"/>
        <v>2.4867500000000002</v>
      </c>
      <c r="U81" s="27">
        <f t="shared" si="73"/>
        <v>2.72832</v>
      </c>
      <c r="V81" s="61"/>
      <c r="W81" s="2"/>
      <c r="X81" s="186" t="str">
        <f t="shared" si="63"/>
        <v>Silage, immature</v>
      </c>
      <c r="Y81" s="2"/>
      <c r="Z81" s="68">
        <v>1.29</v>
      </c>
      <c r="AA81" s="69">
        <v>1.21</v>
      </c>
      <c r="AB81" s="36">
        <v>59.5</v>
      </c>
      <c r="AC81" s="73">
        <v>45.3</v>
      </c>
      <c r="AD81" s="11">
        <v>30.8</v>
      </c>
      <c r="AE81" s="11">
        <v>5.8</v>
      </c>
      <c r="AF81" s="11">
        <v>2.3</v>
      </c>
      <c r="AG81" s="74">
        <v>9.8</v>
      </c>
      <c r="AH81" s="420">
        <f t="shared" si="74"/>
        <v>22.30000000000001</v>
      </c>
      <c r="AI81" s="132">
        <f t="shared" si="75"/>
        <v>20.3</v>
      </c>
      <c r="AJ81" s="133">
        <f t="shared" si="76"/>
        <v>12.3627</v>
      </c>
      <c r="AK81" s="133">
        <f t="shared" si="77"/>
        <v>16.4024</v>
      </c>
      <c r="AL81" s="193">
        <f t="shared" si="78"/>
        <v>3.8976</v>
      </c>
      <c r="AM81" s="140">
        <f t="shared" si="78"/>
        <v>70</v>
      </c>
      <c r="AN81" s="415">
        <f t="shared" si="79"/>
        <v>0.547085</v>
      </c>
      <c r="AO81" s="416">
        <f t="shared" si="79"/>
        <v>0.183309</v>
      </c>
      <c r="AP81" s="234">
        <f t="shared" si="80"/>
        <v>2.4867500000000002</v>
      </c>
      <c r="AQ81" s="280">
        <f t="shared" si="80"/>
        <v>2.72832</v>
      </c>
      <c r="AR81" s="61"/>
    </row>
    <row r="82" spans="1:44" ht="16.5" customHeight="1">
      <c r="A82" s="2"/>
      <c r="B82" s="10" t="s">
        <v>20</v>
      </c>
      <c r="C82" s="2"/>
      <c r="D82" s="36">
        <v>19.1</v>
      </c>
      <c r="E82" s="91">
        <v>3.85</v>
      </c>
      <c r="F82" s="85">
        <v>1.29</v>
      </c>
      <c r="G82" s="216">
        <f t="shared" si="64"/>
        <v>0.7353500000000002</v>
      </c>
      <c r="H82" s="217">
        <f t="shared" si="65"/>
        <v>0.24639000000000003</v>
      </c>
      <c r="I82" s="166">
        <v>58.9</v>
      </c>
      <c r="J82" s="146">
        <f t="shared" si="66"/>
        <v>11.2499</v>
      </c>
      <c r="K82" s="132">
        <f t="shared" si="67"/>
        <v>80.9</v>
      </c>
      <c r="L82" s="193">
        <f t="shared" si="67"/>
        <v>79</v>
      </c>
      <c r="M82" s="125">
        <f t="shared" si="68"/>
        <v>15.451900000000004</v>
      </c>
      <c r="N82" s="366">
        <f t="shared" si="69"/>
        <v>15.089</v>
      </c>
      <c r="O82" s="33">
        <v>19.1</v>
      </c>
      <c r="P82" s="39">
        <v>21</v>
      </c>
      <c r="Q82" s="125">
        <f t="shared" si="70"/>
        <v>3.648100000000001</v>
      </c>
      <c r="R82" s="27">
        <f t="shared" si="71"/>
        <v>4.011</v>
      </c>
      <c r="S82" s="354">
        <v>65</v>
      </c>
      <c r="T82" s="125">
        <f t="shared" si="72"/>
        <v>2.3712650000000006</v>
      </c>
      <c r="U82" s="27">
        <f t="shared" si="73"/>
        <v>2.6071500000000003</v>
      </c>
      <c r="V82" s="61"/>
      <c r="W82" s="2"/>
      <c r="X82" s="186" t="str">
        <f t="shared" si="63"/>
        <v>Silage, mid-maturity</v>
      </c>
      <c r="Y82" s="2"/>
      <c r="Z82" s="68">
        <v>1.23</v>
      </c>
      <c r="AA82" s="69">
        <v>1.15</v>
      </c>
      <c r="AB82" s="36">
        <v>57.7</v>
      </c>
      <c r="AC82" s="73">
        <v>50.4</v>
      </c>
      <c r="AD82" s="11">
        <v>35.4</v>
      </c>
      <c r="AE82" s="11">
        <v>5.9</v>
      </c>
      <c r="AF82" s="11">
        <v>2.5</v>
      </c>
      <c r="AG82" s="74">
        <v>10.1</v>
      </c>
      <c r="AH82" s="420">
        <f t="shared" si="74"/>
        <v>17.900000000000013</v>
      </c>
      <c r="AI82" s="132">
        <f t="shared" si="75"/>
        <v>19.1</v>
      </c>
      <c r="AJ82" s="133">
        <f t="shared" si="76"/>
        <v>11.2499</v>
      </c>
      <c r="AK82" s="133">
        <f t="shared" si="77"/>
        <v>15.089</v>
      </c>
      <c r="AL82" s="193">
        <f t="shared" si="78"/>
        <v>4.011</v>
      </c>
      <c r="AM82" s="140">
        <f t="shared" si="78"/>
        <v>65</v>
      </c>
      <c r="AN82" s="415">
        <f t="shared" si="79"/>
        <v>0.4779775000000001</v>
      </c>
      <c r="AO82" s="416">
        <f t="shared" si="79"/>
        <v>0.16015350000000003</v>
      </c>
      <c r="AP82" s="234">
        <f t="shared" si="80"/>
        <v>2.3712650000000006</v>
      </c>
      <c r="AQ82" s="280">
        <f t="shared" si="80"/>
        <v>2.6071500000000003</v>
      </c>
      <c r="AR82" s="61"/>
    </row>
    <row r="83" spans="1:44" ht="16.5" customHeight="1" thickBot="1">
      <c r="A83" s="2"/>
      <c r="B83" s="12" t="s">
        <v>21</v>
      </c>
      <c r="C83" s="2"/>
      <c r="D83" s="37">
        <v>17.4</v>
      </c>
      <c r="E83" s="92">
        <v>3.83</v>
      </c>
      <c r="F83" s="86">
        <v>1.3</v>
      </c>
      <c r="G83" s="218">
        <f t="shared" si="64"/>
        <v>0.66642</v>
      </c>
      <c r="H83" s="219">
        <f t="shared" si="65"/>
        <v>0.22619999999999998</v>
      </c>
      <c r="I83" s="173">
        <v>50.4</v>
      </c>
      <c r="J83" s="147">
        <f t="shared" si="66"/>
        <v>8.769599999999999</v>
      </c>
      <c r="K83" s="134">
        <f t="shared" si="67"/>
        <v>71.7</v>
      </c>
      <c r="L83" s="194">
        <f t="shared" si="67"/>
        <v>69.4</v>
      </c>
      <c r="M83" s="126">
        <f t="shared" si="68"/>
        <v>12.4758</v>
      </c>
      <c r="N83" s="367">
        <f t="shared" si="69"/>
        <v>12.0756</v>
      </c>
      <c r="O83" s="34">
        <v>28.3</v>
      </c>
      <c r="P83" s="40">
        <v>30.6</v>
      </c>
      <c r="Q83" s="126">
        <f t="shared" si="70"/>
        <v>4.9242</v>
      </c>
      <c r="R83" s="28">
        <f t="shared" si="71"/>
        <v>5.3244</v>
      </c>
      <c r="S83" s="355">
        <v>60</v>
      </c>
      <c r="T83" s="126">
        <f t="shared" si="72"/>
        <v>2.95452</v>
      </c>
      <c r="U83" s="28">
        <f t="shared" si="73"/>
        <v>3.19464</v>
      </c>
      <c r="V83" s="61"/>
      <c r="W83" s="2"/>
      <c r="X83" s="186" t="str">
        <f t="shared" si="63"/>
        <v>Silage, mature</v>
      </c>
      <c r="Y83" s="2"/>
      <c r="Z83" s="83">
        <v>1.09</v>
      </c>
      <c r="AA83" s="70">
        <v>1.02</v>
      </c>
      <c r="AB83" s="37">
        <v>53.6</v>
      </c>
      <c r="AC83" s="75">
        <v>57.4</v>
      </c>
      <c r="AD83" s="13">
        <v>42.1</v>
      </c>
      <c r="AE83" s="13">
        <v>7.1</v>
      </c>
      <c r="AF83" s="13">
        <v>2.3</v>
      </c>
      <c r="AG83" s="76">
        <v>9.6</v>
      </c>
      <c r="AH83" s="421">
        <f t="shared" si="74"/>
        <v>13.300000000000004</v>
      </c>
      <c r="AI83" s="134">
        <f t="shared" si="75"/>
        <v>17.4</v>
      </c>
      <c r="AJ83" s="135">
        <f t="shared" si="76"/>
        <v>8.769599999999999</v>
      </c>
      <c r="AK83" s="135">
        <f t="shared" si="77"/>
        <v>12.0756</v>
      </c>
      <c r="AL83" s="194">
        <f t="shared" si="78"/>
        <v>5.3244</v>
      </c>
      <c r="AM83" s="141">
        <f t="shared" si="78"/>
        <v>60</v>
      </c>
      <c r="AN83" s="417">
        <f t="shared" si="79"/>
        <v>0.399852</v>
      </c>
      <c r="AO83" s="418">
        <f t="shared" si="79"/>
        <v>0.13572</v>
      </c>
      <c r="AP83" s="235">
        <f t="shared" si="80"/>
        <v>2.95452</v>
      </c>
      <c r="AQ83" s="281">
        <f t="shared" si="80"/>
        <v>3.19464</v>
      </c>
      <c r="AR83" s="61"/>
    </row>
    <row r="84" spans="1:44" ht="4.5" customHeight="1" thickBot="1">
      <c r="A84" s="2"/>
      <c r="B84" s="5"/>
      <c r="C84" s="2"/>
      <c r="D84" s="14"/>
      <c r="E84" s="14"/>
      <c r="F84" s="14"/>
      <c r="G84" s="14"/>
      <c r="H84" s="14"/>
      <c r="I84" s="14"/>
      <c r="J84" s="15"/>
      <c r="K84" s="15"/>
      <c r="L84" s="15"/>
      <c r="M84" s="15"/>
      <c r="N84" s="15"/>
      <c r="O84" s="14"/>
      <c r="P84" s="14"/>
      <c r="Q84" s="15"/>
      <c r="R84" s="15"/>
      <c r="S84" s="7"/>
      <c r="T84" s="15"/>
      <c r="U84" s="15"/>
      <c r="V84" s="15"/>
      <c r="W84" s="2"/>
      <c r="X84" s="294"/>
      <c r="Y84" s="2"/>
      <c r="Z84" s="14"/>
      <c r="AA84" s="14"/>
      <c r="AB84" s="14"/>
      <c r="AC84" s="14"/>
      <c r="AD84" s="14"/>
      <c r="AE84" s="14"/>
      <c r="AF84" s="15"/>
      <c r="AG84" s="15"/>
      <c r="AH84" s="15"/>
      <c r="AI84" s="15"/>
      <c r="AJ84" s="15"/>
      <c r="AK84" s="14"/>
      <c r="AL84" s="14"/>
      <c r="AM84" s="15"/>
      <c r="AN84" s="15"/>
      <c r="AO84" s="7"/>
      <c r="AP84" s="15"/>
      <c r="AQ84" s="15"/>
      <c r="AR84" s="15"/>
    </row>
    <row r="85" spans="1:44" ht="17.25" customHeight="1" thickBot="1">
      <c r="A85" s="2"/>
      <c r="B85" s="6" t="s">
        <v>12</v>
      </c>
      <c r="C85" s="2"/>
      <c r="D85" s="591" t="s">
        <v>123</v>
      </c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3"/>
      <c r="V85" s="60"/>
      <c r="W85" s="2"/>
      <c r="X85" s="328" t="str">
        <f t="shared" si="63"/>
        <v>Mostly Legumes</v>
      </c>
      <c r="Y85" s="2"/>
      <c r="Z85" s="550" t="s">
        <v>250</v>
      </c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1"/>
      <c r="AR85" s="60"/>
    </row>
    <row r="86" spans="1:44" ht="4.5" customHeight="1" thickBot="1">
      <c r="A86" s="2"/>
      <c r="B86" s="59"/>
      <c r="C86" s="2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2"/>
      <c r="X86" s="294"/>
      <c r="Y86" s="2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</row>
    <row r="87" spans="1:44" ht="16.5" customHeight="1" thickTop="1">
      <c r="A87" s="2"/>
      <c r="B87" s="8" t="s">
        <v>13</v>
      </c>
      <c r="C87" s="2"/>
      <c r="D87" s="38">
        <v>20.5</v>
      </c>
      <c r="E87" s="90">
        <v>4.72</v>
      </c>
      <c r="F87" s="87">
        <v>1.5</v>
      </c>
      <c r="G87" s="214">
        <f aca="true" t="shared" si="81" ref="G87:G92">D87*E87*0.01</f>
        <v>0.9675999999999999</v>
      </c>
      <c r="H87" s="215">
        <f aca="true" t="shared" si="82" ref="H87:H92">D87*F87*0.01</f>
        <v>0.3075</v>
      </c>
      <c r="I87" s="172">
        <v>43.1</v>
      </c>
      <c r="J87" s="145">
        <f aca="true" t="shared" si="83" ref="J87:J92">D87*I87*0.01</f>
        <v>8.835500000000001</v>
      </c>
      <c r="K87" s="130">
        <f aca="true" t="shared" si="84" ref="K87:L92">100-O87</f>
        <v>83</v>
      </c>
      <c r="L87" s="192">
        <f t="shared" si="84"/>
        <v>81.5</v>
      </c>
      <c r="M87" s="124">
        <f aca="true" t="shared" si="85" ref="M87:M92">D87*K87*0.01</f>
        <v>17.015</v>
      </c>
      <c r="N87" s="365">
        <f aca="true" t="shared" si="86" ref="N87:N92">D87*L87*0.01</f>
        <v>16.7075</v>
      </c>
      <c r="O87" s="32">
        <v>17</v>
      </c>
      <c r="P87" s="38">
        <v>18.5</v>
      </c>
      <c r="Q87" s="124">
        <f aca="true" t="shared" si="87" ref="Q87:Q92">D87*O87*0.01</f>
        <v>3.485</v>
      </c>
      <c r="R87" s="29">
        <f aca="true" t="shared" si="88" ref="R87:R92">D87*P87*0.01</f>
        <v>3.7925</v>
      </c>
      <c r="S87" s="172">
        <v>75</v>
      </c>
      <c r="T87" s="124">
        <f aca="true" t="shared" si="89" ref="T87:T92">Q87*S87*0.01</f>
        <v>2.61375</v>
      </c>
      <c r="U87" s="29">
        <f aca="true" t="shared" si="90" ref="U87:U92">R87*S87*0.01</f>
        <v>2.844375</v>
      </c>
      <c r="V87" s="61"/>
      <c r="W87" s="2"/>
      <c r="X87" s="186" t="str">
        <f t="shared" si="63"/>
        <v>Hay, immature</v>
      </c>
      <c r="Y87" s="2"/>
      <c r="Z87" s="66">
        <v>1.32</v>
      </c>
      <c r="AA87" s="87">
        <v>1.24</v>
      </c>
      <c r="AB87" s="35">
        <v>60.7</v>
      </c>
      <c r="AC87" s="71">
        <v>41.7</v>
      </c>
      <c r="AD87" s="9">
        <v>30.5</v>
      </c>
      <c r="AE87" s="9">
        <v>5.8</v>
      </c>
      <c r="AF87" s="9">
        <v>2</v>
      </c>
      <c r="AG87" s="72">
        <v>9.2</v>
      </c>
      <c r="AH87" s="419">
        <f aca="true" t="shared" si="91" ref="AH87:AH92">100-AI87-AG87-AF87-AC87</f>
        <v>26.599999999999994</v>
      </c>
      <c r="AI87" s="130">
        <f aca="true" t="shared" si="92" ref="AI87:AI92">D87</f>
        <v>20.5</v>
      </c>
      <c r="AJ87" s="131">
        <f aca="true" t="shared" si="93" ref="AJ87:AJ92">J87</f>
        <v>8.835500000000001</v>
      </c>
      <c r="AK87" s="131">
        <f aca="true" t="shared" si="94" ref="AK87:AK92">N87</f>
        <v>16.7075</v>
      </c>
      <c r="AL87" s="192">
        <f aca="true" t="shared" si="95" ref="AL87:AM92">R87</f>
        <v>3.7925</v>
      </c>
      <c r="AM87" s="139">
        <f t="shared" si="95"/>
        <v>75</v>
      </c>
      <c r="AN87" s="413">
        <f aca="true" t="shared" si="96" ref="AN87:AO92">G87*$AM87*0.01</f>
        <v>0.7256999999999999</v>
      </c>
      <c r="AO87" s="414">
        <f t="shared" si="96"/>
        <v>0.230625</v>
      </c>
      <c r="AP87" s="233">
        <f aca="true" t="shared" si="97" ref="AP87:AQ92">T87</f>
        <v>2.61375</v>
      </c>
      <c r="AQ87" s="279">
        <f t="shared" si="97"/>
        <v>2.844375</v>
      </c>
      <c r="AR87" s="61"/>
    </row>
    <row r="88" spans="1:44" ht="16.5" customHeight="1">
      <c r="A88" s="2"/>
      <c r="B88" s="10" t="s">
        <v>14</v>
      </c>
      <c r="C88" s="2"/>
      <c r="D88" s="39">
        <v>19.1</v>
      </c>
      <c r="E88" s="91">
        <v>4.69</v>
      </c>
      <c r="F88" s="85">
        <v>1.5</v>
      </c>
      <c r="G88" s="216">
        <f t="shared" si="81"/>
        <v>0.8957900000000001</v>
      </c>
      <c r="H88" s="217">
        <f t="shared" si="82"/>
        <v>0.28650000000000003</v>
      </c>
      <c r="I88" s="166">
        <v>42.4</v>
      </c>
      <c r="J88" s="146">
        <f t="shared" si="83"/>
        <v>8.0984</v>
      </c>
      <c r="K88" s="132">
        <f t="shared" si="84"/>
        <v>80.5</v>
      </c>
      <c r="L88" s="193">
        <f t="shared" si="84"/>
        <v>79</v>
      </c>
      <c r="M88" s="125">
        <f t="shared" si="85"/>
        <v>15.375500000000002</v>
      </c>
      <c r="N88" s="366">
        <f t="shared" si="86"/>
        <v>15.089</v>
      </c>
      <c r="O88" s="33">
        <v>19.5</v>
      </c>
      <c r="P88" s="39">
        <v>21</v>
      </c>
      <c r="Q88" s="125">
        <f t="shared" si="87"/>
        <v>3.7245000000000004</v>
      </c>
      <c r="R88" s="27">
        <f t="shared" si="88"/>
        <v>4.011</v>
      </c>
      <c r="S88" s="166">
        <v>70</v>
      </c>
      <c r="T88" s="125">
        <f t="shared" si="89"/>
        <v>2.6071500000000003</v>
      </c>
      <c r="U88" s="27">
        <f t="shared" si="90"/>
        <v>2.8077</v>
      </c>
      <c r="V88" s="61"/>
      <c r="W88" s="2"/>
      <c r="X88" s="186" t="str">
        <f t="shared" si="63"/>
        <v>Hay, mid-maturity</v>
      </c>
      <c r="Y88" s="2"/>
      <c r="Z88" s="68">
        <v>1.23</v>
      </c>
      <c r="AA88" s="85">
        <v>1.15</v>
      </c>
      <c r="AB88" s="36">
        <v>57.8</v>
      </c>
      <c r="AC88" s="73">
        <v>47.2</v>
      </c>
      <c r="AD88" s="11">
        <v>35.4</v>
      </c>
      <c r="AE88" s="11">
        <v>6.7</v>
      </c>
      <c r="AF88" s="11">
        <v>2</v>
      </c>
      <c r="AG88" s="74">
        <v>9.1</v>
      </c>
      <c r="AH88" s="420">
        <f t="shared" si="91"/>
        <v>22.60000000000001</v>
      </c>
      <c r="AI88" s="132">
        <f t="shared" si="92"/>
        <v>19.1</v>
      </c>
      <c r="AJ88" s="133">
        <f t="shared" si="93"/>
        <v>8.0984</v>
      </c>
      <c r="AK88" s="133">
        <f t="shared" si="94"/>
        <v>15.089</v>
      </c>
      <c r="AL88" s="193">
        <f t="shared" si="95"/>
        <v>4.011</v>
      </c>
      <c r="AM88" s="140">
        <f t="shared" si="95"/>
        <v>70</v>
      </c>
      <c r="AN88" s="415">
        <f t="shared" si="96"/>
        <v>0.6270530000000001</v>
      </c>
      <c r="AO88" s="416">
        <f t="shared" si="96"/>
        <v>0.20055000000000003</v>
      </c>
      <c r="AP88" s="234">
        <f t="shared" si="97"/>
        <v>2.6071500000000003</v>
      </c>
      <c r="AQ88" s="280">
        <f t="shared" si="97"/>
        <v>2.8077</v>
      </c>
      <c r="AR88" s="61"/>
    </row>
    <row r="89" spans="1:44" ht="16.5" customHeight="1">
      <c r="A89" s="2"/>
      <c r="B89" s="10" t="s">
        <v>15</v>
      </c>
      <c r="C89" s="2"/>
      <c r="D89" s="39">
        <v>17.2</v>
      </c>
      <c r="E89" s="91">
        <v>4.63</v>
      </c>
      <c r="F89" s="85">
        <v>1.49</v>
      </c>
      <c r="G89" s="216">
        <f t="shared" si="81"/>
        <v>0.79636</v>
      </c>
      <c r="H89" s="217">
        <f t="shared" si="82"/>
        <v>0.25628</v>
      </c>
      <c r="I89" s="166">
        <v>36.3</v>
      </c>
      <c r="J89" s="146">
        <f t="shared" si="83"/>
        <v>6.243599999999999</v>
      </c>
      <c r="K89" s="132">
        <f t="shared" si="84"/>
        <v>74</v>
      </c>
      <c r="L89" s="193">
        <f t="shared" si="84"/>
        <v>72.2</v>
      </c>
      <c r="M89" s="125">
        <f t="shared" si="85"/>
        <v>12.728</v>
      </c>
      <c r="N89" s="366">
        <f t="shared" si="86"/>
        <v>12.4184</v>
      </c>
      <c r="O89" s="33">
        <v>26</v>
      </c>
      <c r="P89" s="39">
        <v>27.8</v>
      </c>
      <c r="Q89" s="125">
        <f t="shared" si="87"/>
        <v>4.472</v>
      </c>
      <c r="R89" s="27">
        <f t="shared" si="88"/>
        <v>4.7816</v>
      </c>
      <c r="S89" s="166">
        <v>65</v>
      </c>
      <c r="T89" s="125">
        <f t="shared" si="89"/>
        <v>2.9068</v>
      </c>
      <c r="U89" s="27">
        <f t="shared" si="90"/>
        <v>3.1080400000000004</v>
      </c>
      <c r="V89" s="61"/>
      <c r="W89" s="2"/>
      <c r="X89" s="186" t="str">
        <f t="shared" si="63"/>
        <v>Hay mature</v>
      </c>
      <c r="Y89" s="2"/>
      <c r="Z89" s="68">
        <v>1.1</v>
      </c>
      <c r="AA89" s="85">
        <v>1.03</v>
      </c>
      <c r="AB89" s="36">
        <v>53.9</v>
      </c>
      <c r="AC89" s="73">
        <v>53.6</v>
      </c>
      <c r="AD89" s="11">
        <v>41.5</v>
      </c>
      <c r="AE89" s="11">
        <v>8.1</v>
      </c>
      <c r="AF89" s="11">
        <v>1.7</v>
      </c>
      <c r="AG89" s="74">
        <v>8.7</v>
      </c>
      <c r="AH89" s="420">
        <f t="shared" si="91"/>
        <v>18.79999999999999</v>
      </c>
      <c r="AI89" s="132">
        <f t="shared" si="92"/>
        <v>17.2</v>
      </c>
      <c r="AJ89" s="133">
        <f t="shared" si="93"/>
        <v>6.243599999999999</v>
      </c>
      <c r="AK89" s="133">
        <f t="shared" si="94"/>
        <v>12.4184</v>
      </c>
      <c r="AL89" s="193">
        <f t="shared" si="95"/>
        <v>4.7816</v>
      </c>
      <c r="AM89" s="140">
        <f t="shared" si="95"/>
        <v>65</v>
      </c>
      <c r="AN89" s="415">
        <f t="shared" si="96"/>
        <v>0.5176339999999999</v>
      </c>
      <c r="AO89" s="416">
        <f t="shared" si="96"/>
        <v>0.166582</v>
      </c>
      <c r="AP89" s="234">
        <f t="shared" si="97"/>
        <v>2.9068</v>
      </c>
      <c r="AQ89" s="280">
        <f t="shared" si="97"/>
        <v>3.1080400000000004</v>
      </c>
      <c r="AR89" s="61"/>
    </row>
    <row r="90" spans="1:44" ht="16.5" customHeight="1">
      <c r="A90" s="2"/>
      <c r="B90" s="10" t="s">
        <v>16</v>
      </c>
      <c r="C90" s="2"/>
      <c r="D90" s="39">
        <v>20</v>
      </c>
      <c r="E90" s="91">
        <v>4.18</v>
      </c>
      <c r="F90" s="85">
        <v>1.33</v>
      </c>
      <c r="G90" s="216">
        <f t="shared" si="81"/>
        <v>0.836</v>
      </c>
      <c r="H90" s="217">
        <f t="shared" si="82"/>
        <v>0.266</v>
      </c>
      <c r="I90" s="166">
        <v>61.2</v>
      </c>
      <c r="J90" s="146">
        <f t="shared" si="83"/>
        <v>12.24</v>
      </c>
      <c r="K90" s="132">
        <f t="shared" si="84"/>
        <v>83.1</v>
      </c>
      <c r="L90" s="193">
        <f t="shared" si="84"/>
        <v>81.6</v>
      </c>
      <c r="M90" s="125">
        <f t="shared" si="85"/>
        <v>16.62</v>
      </c>
      <c r="N90" s="366">
        <f t="shared" si="86"/>
        <v>16.32</v>
      </c>
      <c r="O90" s="33">
        <v>16.9</v>
      </c>
      <c r="P90" s="39">
        <v>18.4</v>
      </c>
      <c r="Q90" s="125">
        <f t="shared" si="87"/>
        <v>3.38</v>
      </c>
      <c r="R90" s="27">
        <f t="shared" si="88"/>
        <v>3.68</v>
      </c>
      <c r="S90" s="166">
        <v>70</v>
      </c>
      <c r="T90" s="125">
        <f t="shared" si="89"/>
        <v>2.366</v>
      </c>
      <c r="U90" s="27">
        <f t="shared" si="90"/>
        <v>2.576</v>
      </c>
      <c r="V90" s="61"/>
      <c r="W90" s="2"/>
      <c r="X90" s="186" t="str">
        <f t="shared" si="63"/>
        <v>Silage, immature</v>
      </c>
      <c r="Y90" s="2"/>
      <c r="Z90" s="68">
        <v>1.22</v>
      </c>
      <c r="AA90" s="85">
        <v>1.14</v>
      </c>
      <c r="AB90" s="36">
        <v>57.1</v>
      </c>
      <c r="AC90" s="73">
        <v>42.2</v>
      </c>
      <c r="AD90" s="11">
        <v>31.1</v>
      </c>
      <c r="AE90" s="11">
        <v>6.7</v>
      </c>
      <c r="AF90" s="11">
        <v>2.2</v>
      </c>
      <c r="AG90" s="74">
        <v>11.5</v>
      </c>
      <c r="AH90" s="420">
        <f t="shared" si="91"/>
        <v>24.099999999999994</v>
      </c>
      <c r="AI90" s="132">
        <f t="shared" si="92"/>
        <v>20</v>
      </c>
      <c r="AJ90" s="133">
        <f t="shared" si="93"/>
        <v>12.24</v>
      </c>
      <c r="AK90" s="133">
        <f t="shared" si="94"/>
        <v>16.32</v>
      </c>
      <c r="AL90" s="193">
        <f t="shared" si="95"/>
        <v>3.68</v>
      </c>
      <c r="AM90" s="140">
        <f t="shared" si="95"/>
        <v>70</v>
      </c>
      <c r="AN90" s="415">
        <f t="shared" si="96"/>
        <v>0.5851999999999999</v>
      </c>
      <c r="AO90" s="416">
        <f t="shared" si="96"/>
        <v>0.1862</v>
      </c>
      <c r="AP90" s="234">
        <f t="shared" si="97"/>
        <v>2.366</v>
      </c>
      <c r="AQ90" s="280">
        <f t="shared" si="97"/>
        <v>2.576</v>
      </c>
      <c r="AR90" s="61"/>
    </row>
    <row r="91" spans="1:44" ht="16.5" customHeight="1">
      <c r="A91" s="2"/>
      <c r="B91" s="10" t="s">
        <v>17</v>
      </c>
      <c r="C91" s="2"/>
      <c r="D91" s="39">
        <v>19</v>
      </c>
      <c r="E91" s="91">
        <v>4.13</v>
      </c>
      <c r="F91" s="85">
        <v>1.33</v>
      </c>
      <c r="G91" s="216">
        <f t="shared" si="81"/>
        <v>0.7847</v>
      </c>
      <c r="H91" s="217">
        <f t="shared" si="82"/>
        <v>0.25270000000000004</v>
      </c>
      <c r="I91" s="166">
        <v>58.1</v>
      </c>
      <c r="J91" s="146">
        <f t="shared" si="83"/>
        <v>11.039000000000001</v>
      </c>
      <c r="K91" s="132">
        <f t="shared" si="84"/>
        <v>82.3</v>
      </c>
      <c r="L91" s="193">
        <f t="shared" si="84"/>
        <v>80.4</v>
      </c>
      <c r="M91" s="125">
        <f t="shared" si="85"/>
        <v>15.637</v>
      </c>
      <c r="N91" s="366">
        <f t="shared" si="86"/>
        <v>15.276000000000002</v>
      </c>
      <c r="O91" s="33">
        <v>17.7</v>
      </c>
      <c r="P91" s="39">
        <v>19.6</v>
      </c>
      <c r="Q91" s="125">
        <f t="shared" si="87"/>
        <v>3.363</v>
      </c>
      <c r="R91" s="27">
        <f t="shared" si="88"/>
        <v>3.724</v>
      </c>
      <c r="S91" s="166">
        <v>65</v>
      </c>
      <c r="T91" s="125">
        <f t="shared" si="89"/>
        <v>2.18595</v>
      </c>
      <c r="U91" s="27">
        <f t="shared" si="90"/>
        <v>2.4206</v>
      </c>
      <c r="V91" s="61"/>
      <c r="W91" s="2"/>
      <c r="X91" s="186" t="str">
        <f t="shared" si="63"/>
        <v>Silage, mid-mat.</v>
      </c>
      <c r="Y91" s="2"/>
      <c r="Z91" s="68">
        <v>1.16</v>
      </c>
      <c r="AA91" s="85">
        <v>1.09</v>
      </c>
      <c r="AB91" s="36">
        <v>55.3</v>
      </c>
      <c r="AC91" s="73">
        <v>47</v>
      </c>
      <c r="AD91" s="11">
        <v>35.4</v>
      </c>
      <c r="AE91" s="11">
        <v>7.3</v>
      </c>
      <c r="AF91" s="11">
        <v>2.1</v>
      </c>
      <c r="AG91" s="74">
        <v>10.8</v>
      </c>
      <c r="AH91" s="420">
        <f t="shared" si="91"/>
        <v>21.10000000000001</v>
      </c>
      <c r="AI91" s="132">
        <f t="shared" si="92"/>
        <v>19</v>
      </c>
      <c r="AJ91" s="133">
        <f t="shared" si="93"/>
        <v>11.039000000000001</v>
      </c>
      <c r="AK91" s="133">
        <f t="shared" si="94"/>
        <v>15.276000000000002</v>
      </c>
      <c r="AL91" s="193">
        <f t="shared" si="95"/>
        <v>3.724</v>
      </c>
      <c r="AM91" s="140">
        <f t="shared" si="95"/>
        <v>65</v>
      </c>
      <c r="AN91" s="415">
        <f t="shared" si="96"/>
        <v>0.510055</v>
      </c>
      <c r="AO91" s="416">
        <f t="shared" si="96"/>
        <v>0.16425500000000004</v>
      </c>
      <c r="AP91" s="234">
        <f t="shared" si="97"/>
        <v>2.18595</v>
      </c>
      <c r="AQ91" s="280">
        <f t="shared" si="97"/>
        <v>2.4206</v>
      </c>
      <c r="AR91" s="61"/>
    </row>
    <row r="92" spans="1:44" ht="16.5" customHeight="1" thickBot="1">
      <c r="A92" s="2"/>
      <c r="B92" s="10" t="s">
        <v>18</v>
      </c>
      <c r="C92" s="2"/>
      <c r="D92" s="40">
        <v>18.3</v>
      </c>
      <c r="E92" s="92">
        <v>4.06</v>
      </c>
      <c r="F92" s="86">
        <v>1.34</v>
      </c>
      <c r="G92" s="218">
        <f t="shared" si="81"/>
        <v>0.7429800000000001</v>
      </c>
      <c r="H92" s="219">
        <f t="shared" si="82"/>
        <v>0.24522000000000002</v>
      </c>
      <c r="I92" s="173">
        <v>51.6</v>
      </c>
      <c r="J92" s="147">
        <f t="shared" si="83"/>
        <v>9.442800000000002</v>
      </c>
      <c r="K92" s="134">
        <f t="shared" si="84"/>
        <v>73.6</v>
      </c>
      <c r="L92" s="194">
        <f t="shared" si="84"/>
        <v>71.4</v>
      </c>
      <c r="M92" s="126">
        <f t="shared" si="85"/>
        <v>13.4688</v>
      </c>
      <c r="N92" s="367">
        <f t="shared" si="86"/>
        <v>13.066200000000002</v>
      </c>
      <c r="O92" s="34">
        <v>26.4</v>
      </c>
      <c r="P92" s="40">
        <v>28.6</v>
      </c>
      <c r="Q92" s="126">
        <f t="shared" si="87"/>
        <v>4.8312</v>
      </c>
      <c r="R92" s="28">
        <f t="shared" si="88"/>
        <v>5.2338000000000005</v>
      </c>
      <c r="S92" s="173">
        <v>60</v>
      </c>
      <c r="T92" s="126">
        <f t="shared" si="89"/>
        <v>2.8987200000000004</v>
      </c>
      <c r="U92" s="28">
        <f t="shared" si="90"/>
        <v>3.14028</v>
      </c>
      <c r="V92" s="61"/>
      <c r="W92" s="2"/>
      <c r="X92" s="250" t="str">
        <f t="shared" si="63"/>
        <v>Silage,mature</v>
      </c>
      <c r="Y92" s="2"/>
      <c r="Z92" s="83">
        <v>1.05</v>
      </c>
      <c r="AA92" s="86">
        <v>0.99</v>
      </c>
      <c r="AB92" s="37">
        <v>51.8</v>
      </c>
      <c r="AC92" s="75">
        <v>53.7</v>
      </c>
      <c r="AD92" s="13">
        <v>41.6</v>
      </c>
      <c r="AE92" s="13">
        <v>8.4</v>
      </c>
      <c r="AF92" s="13">
        <v>2</v>
      </c>
      <c r="AG92" s="76">
        <v>10.2</v>
      </c>
      <c r="AH92" s="421">
        <f t="shared" si="91"/>
        <v>15.799999999999997</v>
      </c>
      <c r="AI92" s="134">
        <f t="shared" si="92"/>
        <v>18.3</v>
      </c>
      <c r="AJ92" s="135">
        <f t="shared" si="93"/>
        <v>9.442800000000002</v>
      </c>
      <c r="AK92" s="135">
        <f t="shared" si="94"/>
        <v>13.066200000000002</v>
      </c>
      <c r="AL92" s="194">
        <f t="shared" si="95"/>
        <v>5.2338000000000005</v>
      </c>
      <c r="AM92" s="141">
        <f t="shared" si="95"/>
        <v>60</v>
      </c>
      <c r="AN92" s="417">
        <f t="shared" si="96"/>
        <v>0.4457880000000001</v>
      </c>
      <c r="AO92" s="418">
        <f t="shared" si="96"/>
        <v>0.147132</v>
      </c>
      <c r="AP92" s="235">
        <f t="shared" si="97"/>
        <v>2.8987200000000004</v>
      </c>
      <c r="AQ92" s="281">
        <f t="shared" si="97"/>
        <v>3.14028</v>
      </c>
      <c r="AR92" s="61"/>
    </row>
    <row r="93" spans="1:44" ht="4.5" customHeight="1" thickBot="1">
      <c r="A93" s="2"/>
      <c r="B93" s="5"/>
      <c r="C93" s="2"/>
      <c r="D93" s="14"/>
      <c r="E93" s="14"/>
      <c r="F93" s="14"/>
      <c r="G93" s="14"/>
      <c r="H93" s="14"/>
      <c r="I93" s="14"/>
      <c r="J93" s="15"/>
      <c r="K93" s="15"/>
      <c r="L93" s="15"/>
      <c r="M93" s="15"/>
      <c r="N93" s="15"/>
      <c r="O93" s="14"/>
      <c r="P93" s="14"/>
      <c r="Q93" s="15"/>
      <c r="R93" s="15"/>
      <c r="S93" s="7"/>
      <c r="T93" s="15"/>
      <c r="U93" s="15"/>
      <c r="V93" s="15"/>
      <c r="W93" s="2"/>
      <c r="X93" s="240"/>
      <c r="Y93" s="2"/>
      <c r="Z93" s="14"/>
      <c r="AA93" s="14"/>
      <c r="AB93" s="14"/>
      <c r="AC93" s="14"/>
      <c r="AD93" s="14"/>
      <c r="AE93" s="14"/>
      <c r="AF93" s="15"/>
      <c r="AG93" s="15"/>
      <c r="AH93" s="15"/>
      <c r="AI93" s="15"/>
      <c r="AJ93" s="15"/>
      <c r="AK93" s="14"/>
      <c r="AL93" s="14"/>
      <c r="AM93" s="15"/>
      <c r="AN93" s="15"/>
      <c r="AO93" s="7"/>
      <c r="AP93" s="15"/>
      <c r="AQ93" s="15"/>
      <c r="AR93" s="15"/>
    </row>
    <row r="94" spans="1:44" ht="17.25" customHeight="1" thickBot="1">
      <c r="A94" s="2"/>
      <c r="B94" s="6" t="s">
        <v>115</v>
      </c>
      <c r="C94" s="2"/>
      <c r="D94" s="547" t="s">
        <v>143</v>
      </c>
      <c r="E94" s="482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3"/>
      <c r="V94" s="46"/>
      <c r="W94" s="2"/>
      <c r="X94" s="245" t="s">
        <v>115</v>
      </c>
      <c r="Y94" s="2"/>
      <c r="Z94" s="550" t="s">
        <v>249</v>
      </c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0"/>
      <c r="AL94" s="570"/>
      <c r="AM94" s="570"/>
      <c r="AN94" s="570"/>
      <c r="AO94" s="570"/>
      <c r="AP94" s="570"/>
      <c r="AQ94" s="571"/>
      <c r="AR94" s="46"/>
    </row>
    <row r="95" spans="1:44" ht="4.5" customHeight="1" thickBot="1">
      <c r="A95" s="2"/>
      <c r="B95" s="42"/>
      <c r="C95" s="2"/>
      <c r="D95" s="48"/>
      <c r="E95" s="48"/>
      <c r="F95" s="48"/>
      <c r="G95" s="48"/>
      <c r="H95" s="48"/>
      <c r="I95" s="51"/>
      <c r="J95" s="52"/>
      <c r="K95" s="49"/>
      <c r="L95" s="50"/>
      <c r="M95" s="53"/>
      <c r="N95" s="54"/>
      <c r="O95" s="49"/>
      <c r="P95" s="50"/>
      <c r="Q95" s="53"/>
      <c r="R95" s="54"/>
      <c r="S95" s="55"/>
      <c r="T95" s="53"/>
      <c r="U95" s="56"/>
      <c r="V95" s="56"/>
      <c r="W95" s="2"/>
      <c r="X95" s="246"/>
      <c r="Y95" s="2"/>
      <c r="Z95" s="223"/>
      <c r="AA95" s="223"/>
      <c r="AB95" s="224"/>
      <c r="AC95" s="223"/>
      <c r="AD95" s="223"/>
      <c r="AE95" s="206"/>
      <c r="AF95" s="225"/>
      <c r="AG95" s="223"/>
      <c r="AH95" s="223"/>
      <c r="AI95" s="25"/>
      <c r="AJ95" s="25"/>
      <c r="AK95" s="24"/>
      <c r="AL95" s="24"/>
      <c r="AM95" s="25"/>
      <c r="AN95" s="25"/>
      <c r="AO95" s="222"/>
      <c r="AP95" s="25"/>
      <c r="AQ95" s="316"/>
      <c r="AR95" s="56"/>
    </row>
    <row r="96" spans="1:44" ht="16.5" customHeight="1" thickTop="1">
      <c r="A96" s="2"/>
      <c r="B96" s="220" t="s">
        <v>290</v>
      </c>
      <c r="C96" s="2"/>
      <c r="D96" s="204">
        <v>20.2</v>
      </c>
      <c r="E96" s="90">
        <v>5.08</v>
      </c>
      <c r="F96" s="255">
        <v>1.56</v>
      </c>
      <c r="G96" s="214">
        <f>D96*E96*0.01</f>
        <v>1.02616</v>
      </c>
      <c r="H96" s="215">
        <f>D96*F96*0.01</f>
        <v>0.31512</v>
      </c>
      <c r="I96" s="265">
        <v>41.9</v>
      </c>
      <c r="J96" s="145">
        <f>D96*I96*0.01</f>
        <v>8.4638</v>
      </c>
      <c r="K96" s="136">
        <f>100-O96</f>
        <v>81.2</v>
      </c>
      <c r="L96" s="211">
        <f>100-P96</f>
        <v>79.8</v>
      </c>
      <c r="M96" s="363">
        <f>D96*K96*0.01</f>
        <v>16.4024</v>
      </c>
      <c r="N96" s="77">
        <f>D96*L96*0.01</f>
        <v>16.1196</v>
      </c>
      <c r="O96" s="79">
        <v>18.8</v>
      </c>
      <c r="P96" s="210">
        <v>20.2</v>
      </c>
      <c r="Q96" s="124">
        <f>D96*O96*0.01</f>
        <v>3.7976</v>
      </c>
      <c r="R96" s="77">
        <f>D96*P96*0.01</f>
        <v>4.0804</v>
      </c>
      <c r="S96" s="336">
        <v>70</v>
      </c>
      <c r="T96" s="124">
        <f>Q96*S96*0.01</f>
        <v>2.65832</v>
      </c>
      <c r="U96" s="77">
        <f>R96*S96*0.01</f>
        <v>2.85628</v>
      </c>
      <c r="V96" s="56"/>
      <c r="W96" s="2"/>
      <c r="X96" s="239" t="str">
        <f>B96</f>
        <v>Alfalfa Hay, all samples</v>
      </c>
      <c r="Y96" s="2"/>
      <c r="Z96" s="226">
        <v>1.27</v>
      </c>
      <c r="AA96" s="210">
        <v>1.19</v>
      </c>
      <c r="AB96" s="289">
        <v>58.9</v>
      </c>
      <c r="AC96" s="79">
        <v>39.6</v>
      </c>
      <c r="AD96" s="212">
        <v>31.2</v>
      </c>
      <c r="AE96" s="9">
        <v>7</v>
      </c>
      <c r="AF96" s="209">
        <v>2.1</v>
      </c>
      <c r="AG96" s="72">
        <v>10</v>
      </c>
      <c r="AH96" s="419">
        <f>100-AI96-AG96-AF96-AC96</f>
        <v>28.1</v>
      </c>
      <c r="AI96" s="130">
        <f>D96</f>
        <v>20.2</v>
      </c>
      <c r="AJ96" s="131">
        <f>J96</f>
        <v>8.4638</v>
      </c>
      <c r="AK96" s="131">
        <f>N96</f>
        <v>16.1196</v>
      </c>
      <c r="AL96" s="192">
        <f>R96</f>
        <v>4.0804</v>
      </c>
      <c r="AM96" s="139">
        <f>S96</f>
        <v>70</v>
      </c>
      <c r="AN96" s="413">
        <f>G96*$AM96*0.01</f>
        <v>0.718312</v>
      </c>
      <c r="AO96" s="414">
        <f>H96*$AM96*0.01</f>
        <v>0.22058400000000003</v>
      </c>
      <c r="AP96" s="233">
        <f>T96</f>
        <v>2.65832</v>
      </c>
      <c r="AQ96" s="279">
        <f>U96</f>
        <v>2.85628</v>
      </c>
      <c r="AR96" s="56"/>
    </row>
    <row r="97" spans="1:44" ht="16.5" customHeight="1">
      <c r="A97" s="2"/>
      <c r="B97" s="10" t="s">
        <v>81</v>
      </c>
      <c r="C97" s="2"/>
      <c r="D97" s="105">
        <v>22.8</v>
      </c>
      <c r="E97" s="91">
        <v>5.13</v>
      </c>
      <c r="F97" s="256">
        <v>1.56</v>
      </c>
      <c r="G97" s="216">
        <f aca="true" t="shared" si="98" ref="G97:G105">D97*E97*0.01</f>
        <v>1.16964</v>
      </c>
      <c r="H97" s="217">
        <f aca="true" t="shared" si="99" ref="H97:H105">D97*F97*0.01</f>
        <v>0.35568000000000005</v>
      </c>
      <c r="I97" s="105">
        <v>42.5</v>
      </c>
      <c r="J97" s="146">
        <f aca="true" t="shared" si="100" ref="J97:J105">D97*I97*0.01</f>
        <v>9.69</v>
      </c>
      <c r="K97" s="137">
        <f aca="true" t="shared" si="101" ref="K97:L105">100-O97</f>
        <v>83.7</v>
      </c>
      <c r="L97" s="207">
        <f t="shared" si="101"/>
        <v>82.3</v>
      </c>
      <c r="M97" s="362">
        <f aca="true" t="shared" si="102" ref="M97:M105">D97*K97*0.01</f>
        <v>19.0836</v>
      </c>
      <c r="N97" s="27">
        <f aca="true" t="shared" si="103" ref="N97:N105">D97*L97*0.01</f>
        <v>18.764400000000002</v>
      </c>
      <c r="O97" s="73">
        <v>16.3</v>
      </c>
      <c r="P97" s="39">
        <v>17.7</v>
      </c>
      <c r="Q97" s="125">
        <f aca="true" t="shared" si="104" ref="Q97:Q105">D97*O97*0.01</f>
        <v>3.7164000000000006</v>
      </c>
      <c r="R97" s="27">
        <f aca="true" t="shared" si="105" ref="R97:R105">D97*P97*0.01</f>
        <v>4.0356000000000005</v>
      </c>
      <c r="S97" s="356">
        <v>75</v>
      </c>
      <c r="T97" s="125">
        <f aca="true" t="shared" si="106" ref="T97:T105">Q97*S97*0.01</f>
        <v>2.7873</v>
      </c>
      <c r="U97" s="27">
        <f aca="true" t="shared" si="107" ref="U97:U105">R97*S97*0.01</f>
        <v>3.0267000000000004</v>
      </c>
      <c r="V97" s="61"/>
      <c r="W97" s="2"/>
      <c r="X97" s="186" t="str">
        <f>B97</f>
        <v>Alfalfa Hay, immature</v>
      </c>
      <c r="Y97" s="2"/>
      <c r="Z97" s="68">
        <v>1.38</v>
      </c>
      <c r="AA97" s="85">
        <v>1.3</v>
      </c>
      <c r="AB97" s="36">
        <v>62.1</v>
      </c>
      <c r="AC97" s="73">
        <v>36.3</v>
      </c>
      <c r="AD97" s="11">
        <v>28.6</v>
      </c>
      <c r="AE97" s="11">
        <v>5.9</v>
      </c>
      <c r="AF97" s="11">
        <v>2.1</v>
      </c>
      <c r="AG97" s="74">
        <v>9.5</v>
      </c>
      <c r="AH97" s="420">
        <f aca="true" t="shared" si="108" ref="AH97:AH105">100-AI97-AG97-AF97-AC97</f>
        <v>29.30000000000001</v>
      </c>
      <c r="AI97" s="132">
        <f>D97</f>
        <v>22.8</v>
      </c>
      <c r="AJ97" s="133">
        <f>J97</f>
        <v>9.69</v>
      </c>
      <c r="AK97" s="133">
        <f>N97</f>
        <v>18.764400000000002</v>
      </c>
      <c r="AL97" s="193">
        <f>R97</f>
        <v>4.0356000000000005</v>
      </c>
      <c r="AM97" s="140">
        <f>S97</f>
        <v>75</v>
      </c>
      <c r="AN97" s="415">
        <f aca="true" t="shared" si="109" ref="AN97:AN105">G97*$AM97*0.01</f>
        <v>0.87723</v>
      </c>
      <c r="AO97" s="416">
        <f aca="true" t="shared" si="110" ref="AO97:AO105">H97*$AM97*0.01</f>
        <v>0.26676000000000005</v>
      </c>
      <c r="AP97" s="234">
        <f>T97</f>
        <v>2.7873</v>
      </c>
      <c r="AQ97" s="280">
        <f>U97</f>
        <v>3.0267000000000004</v>
      </c>
      <c r="AR97" s="61"/>
    </row>
    <row r="98" spans="1:44" ht="16.5" customHeight="1">
      <c r="A98" s="2"/>
      <c r="B98" s="10" t="s">
        <v>82</v>
      </c>
      <c r="C98" s="2"/>
      <c r="D98" s="105">
        <v>20.8</v>
      </c>
      <c r="E98" s="91">
        <v>2.09</v>
      </c>
      <c r="F98" s="256">
        <v>1.56</v>
      </c>
      <c r="G98" s="216">
        <f t="shared" si="98"/>
        <v>0.43472</v>
      </c>
      <c r="H98" s="217">
        <f t="shared" si="99"/>
        <v>0.32448</v>
      </c>
      <c r="I98" s="105">
        <v>44.3</v>
      </c>
      <c r="J98" s="146">
        <f t="shared" si="100"/>
        <v>9.2144</v>
      </c>
      <c r="K98" s="137">
        <f t="shared" si="101"/>
        <v>82.4</v>
      </c>
      <c r="L98" s="207">
        <f t="shared" si="101"/>
        <v>81.1</v>
      </c>
      <c r="M98" s="362">
        <f t="shared" si="102"/>
        <v>17.139200000000002</v>
      </c>
      <c r="N98" s="27">
        <f t="shared" si="103"/>
        <v>16.8688</v>
      </c>
      <c r="O98" s="73">
        <v>17.6</v>
      </c>
      <c r="P98" s="39">
        <v>18.9</v>
      </c>
      <c r="Q98" s="125">
        <f t="shared" si="104"/>
        <v>3.6608000000000005</v>
      </c>
      <c r="R98" s="27">
        <f t="shared" si="105"/>
        <v>3.9312</v>
      </c>
      <c r="S98" s="356">
        <v>70</v>
      </c>
      <c r="T98" s="125">
        <f t="shared" si="106"/>
        <v>2.5625600000000004</v>
      </c>
      <c r="U98" s="27">
        <f t="shared" si="107"/>
        <v>2.7518400000000005</v>
      </c>
      <c r="V98" s="61"/>
      <c r="W98" s="2"/>
      <c r="X98" s="186" t="str">
        <f aca="true" t="shared" si="111" ref="X98:X105">B98</f>
        <v>Alfalfa Hay, mid-maturty</v>
      </c>
      <c r="Y98" s="2"/>
      <c r="Z98" s="68">
        <v>1.28</v>
      </c>
      <c r="AA98" s="85">
        <v>1.2</v>
      </c>
      <c r="AB98" s="36">
        <v>59.1</v>
      </c>
      <c r="AC98" s="73">
        <v>42.9</v>
      </c>
      <c r="AD98" s="11">
        <v>33.4</v>
      </c>
      <c r="AE98" s="11">
        <v>6.4</v>
      </c>
      <c r="AF98" s="11">
        <v>2</v>
      </c>
      <c r="AG98" s="74">
        <v>9.4</v>
      </c>
      <c r="AH98" s="420">
        <f t="shared" si="108"/>
        <v>24.9</v>
      </c>
      <c r="AI98" s="132">
        <f aca="true" t="shared" si="112" ref="AI98:AI105">D98</f>
        <v>20.8</v>
      </c>
      <c r="AJ98" s="133">
        <f aca="true" t="shared" si="113" ref="AJ98:AJ105">J98</f>
        <v>9.2144</v>
      </c>
      <c r="AK98" s="133">
        <f aca="true" t="shared" si="114" ref="AK98:AK105">N98</f>
        <v>16.8688</v>
      </c>
      <c r="AL98" s="193">
        <f aca="true" t="shared" si="115" ref="AL98:AL105">R98</f>
        <v>3.9312</v>
      </c>
      <c r="AM98" s="140">
        <f aca="true" t="shared" si="116" ref="AM98:AM105">S98</f>
        <v>70</v>
      </c>
      <c r="AN98" s="415">
        <f t="shared" si="109"/>
        <v>0.304304</v>
      </c>
      <c r="AO98" s="416">
        <f t="shared" si="110"/>
        <v>0.227136</v>
      </c>
      <c r="AP98" s="234">
        <f aca="true" t="shared" si="117" ref="AP98:AP105">T98</f>
        <v>2.5625600000000004</v>
      </c>
      <c r="AQ98" s="280">
        <f aca="true" t="shared" si="118" ref="AQ98:AQ105">U98</f>
        <v>2.7518400000000005</v>
      </c>
      <c r="AR98" s="61"/>
    </row>
    <row r="99" spans="1:44" ht="16.5" customHeight="1">
      <c r="A99" s="2"/>
      <c r="B99" s="10" t="s">
        <v>83</v>
      </c>
      <c r="C99" s="2"/>
      <c r="D99" s="105">
        <v>17.8</v>
      </c>
      <c r="E99" s="91">
        <v>5.01</v>
      </c>
      <c r="F99" s="256">
        <v>1.55</v>
      </c>
      <c r="G99" s="216">
        <f t="shared" si="98"/>
        <v>0.89178</v>
      </c>
      <c r="H99" s="217">
        <f t="shared" si="99"/>
        <v>0.27590000000000003</v>
      </c>
      <c r="I99" s="105">
        <v>38.9</v>
      </c>
      <c r="J99" s="146">
        <f t="shared" si="100"/>
        <v>6.9242</v>
      </c>
      <c r="K99" s="137">
        <f t="shared" si="101"/>
        <v>77.5</v>
      </c>
      <c r="L99" s="207">
        <f t="shared" si="101"/>
        <v>75.9</v>
      </c>
      <c r="M99" s="362">
        <f t="shared" si="102"/>
        <v>13.795</v>
      </c>
      <c r="N99" s="27">
        <f t="shared" si="103"/>
        <v>13.510200000000003</v>
      </c>
      <c r="O99" s="73">
        <v>22.5</v>
      </c>
      <c r="P99" s="39">
        <v>24.1</v>
      </c>
      <c r="Q99" s="125">
        <f t="shared" si="104"/>
        <v>4.005</v>
      </c>
      <c r="R99" s="27">
        <f t="shared" si="105"/>
        <v>4.2898000000000005</v>
      </c>
      <c r="S99" s="356">
        <v>65</v>
      </c>
      <c r="T99" s="125">
        <f t="shared" si="106"/>
        <v>2.60325</v>
      </c>
      <c r="U99" s="27">
        <f t="shared" si="107"/>
        <v>2.7883700000000005</v>
      </c>
      <c r="V99" s="61"/>
      <c r="W99" s="2"/>
      <c r="X99" s="186" t="str">
        <f t="shared" si="111"/>
        <v>Alfalfa Hay, mature</v>
      </c>
      <c r="Y99" s="2"/>
      <c r="Z99" s="68">
        <v>1.13</v>
      </c>
      <c r="AA99" s="85">
        <v>1.06</v>
      </c>
      <c r="AB99" s="36">
        <v>54.7</v>
      </c>
      <c r="AC99" s="73">
        <v>50.9</v>
      </c>
      <c r="AD99" s="11">
        <v>39.5</v>
      </c>
      <c r="AE99" s="11">
        <v>7.3</v>
      </c>
      <c r="AF99" s="11">
        <v>1.6</v>
      </c>
      <c r="AG99" s="74">
        <v>9.2</v>
      </c>
      <c r="AH99" s="420">
        <f t="shared" si="108"/>
        <v>20.500000000000007</v>
      </c>
      <c r="AI99" s="132">
        <f t="shared" si="112"/>
        <v>17.8</v>
      </c>
      <c r="AJ99" s="133">
        <f t="shared" si="113"/>
        <v>6.9242</v>
      </c>
      <c r="AK99" s="133">
        <f t="shared" si="114"/>
        <v>13.510200000000003</v>
      </c>
      <c r="AL99" s="193">
        <f t="shared" si="115"/>
        <v>4.2898000000000005</v>
      </c>
      <c r="AM99" s="140">
        <f t="shared" si="116"/>
        <v>65</v>
      </c>
      <c r="AN99" s="415">
        <f t="shared" si="109"/>
        <v>0.579657</v>
      </c>
      <c r="AO99" s="416">
        <f t="shared" si="110"/>
        <v>0.17933500000000002</v>
      </c>
      <c r="AP99" s="234">
        <f t="shared" si="117"/>
        <v>2.60325</v>
      </c>
      <c r="AQ99" s="280">
        <f t="shared" si="118"/>
        <v>2.7883700000000005</v>
      </c>
      <c r="AR99" s="61"/>
    </row>
    <row r="100" spans="1:44" ht="16.5" customHeight="1">
      <c r="A100" s="2"/>
      <c r="B100" s="10" t="s">
        <v>289</v>
      </c>
      <c r="C100" s="2"/>
      <c r="D100" s="105">
        <v>20</v>
      </c>
      <c r="E100" s="91">
        <v>4.4</v>
      </c>
      <c r="F100" s="256">
        <v>1.37</v>
      </c>
      <c r="G100" s="216">
        <f t="shared" si="98"/>
        <v>0.88</v>
      </c>
      <c r="H100" s="217">
        <f t="shared" si="99"/>
        <v>0.274</v>
      </c>
      <c r="I100" s="105">
        <v>57.3</v>
      </c>
      <c r="J100" s="146">
        <f>D100*I100*0.01</f>
        <v>11.46</v>
      </c>
      <c r="K100" s="137">
        <f>100-O100</f>
        <v>81.1</v>
      </c>
      <c r="L100" s="207">
        <f>100-P100</f>
        <v>79.4</v>
      </c>
      <c r="M100" s="362">
        <f>D100*K100*0.01</f>
        <v>16.22</v>
      </c>
      <c r="N100" s="27">
        <f>D100*L100*0.01</f>
        <v>15.88</v>
      </c>
      <c r="O100" s="73">
        <v>18.9</v>
      </c>
      <c r="P100" s="39">
        <v>20.6</v>
      </c>
      <c r="Q100" s="125">
        <f>D100*O100*0.01</f>
        <v>3.7800000000000002</v>
      </c>
      <c r="R100" s="27">
        <f>D100*P100*0.01</f>
        <v>4.12</v>
      </c>
      <c r="S100" s="356">
        <v>65</v>
      </c>
      <c r="T100" s="125">
        <f>Q100*S100*0.01</f>
        <v>2.4570000000000003</v>
      </c>
      <c r="U100" s="27">
        <f>R100*S100*0.01</f>
        <v>2.6780000000000004</v>
      </c>
      <c r="V100" s="61"/>
      <c r="W100" s="2"/>
      <c r="X100" s="186" t="str">
        <f t="shared" si="111"/>
        <v>Alfalfa Silage, all samples</v>
      </c>
      <c r="Y100" s="2"/>
      <c r="Z100" s="68">
        <v>1.2</v>
      </c>
      <c r="AA100" s="85">
        <v>1.13</v>
      </c>
      <c r="AB100" s="36">
        <v>56.6</v>
      </c>
      <c r="AC100" s="73">
        <v>45.7</v>
      </c>
      <c r="AD100" s="11">
        <v>37</v>
      </c>
      <c r="AE100" s="11">
        <v>8.1</v>
      </c>
      <c r="AF100" s="11">
        <v>3.1</v>
      </c>
      <c r="AG100" s="74">
        <v>10.4</v>
      </c>
      <c r="AH100" s="420">
        <f t="shared" si="108"/>
        <v>20.799999999999997</v>
      </c>
      <c r="AI100" s="132">
        <f>D100</f>
        <v>20</v>
      </c>
      <c r="AJ100" s="133">
        <f>J100</f>
        <v>11.46</v>
      </c>
      <c r="AK100" s="133">
        <f>N100</f>
        <v>15.88</v>
      </c>
      <c r="AL100" s="193">
        <f>R100</f>
        <v>4.12</v>
      </c>
      <c r="AM100" s="140">
        <f>S100</f>
        <v>65</v>
      </c>
      <c r="AN100" s="415">
        <f t="shared" si="109"/>
        <v>0.5720000000000001</v>
      </c>
      <c r="AO100" s="416">
        <f t="shared" si="110"/>
        <v>0.17810000000000004</v>
      </c>
      <c r="AP100" s="234">
        <f>T100</f>
        <v>2.4570000000000003</v>
      </c>
      <c r="AQ100" s="280">
        <f>U100</f>
        <v>2.6780000000000004</v>
      </c>
      <c r="AR100" s="61"/>
    </row>
    <row r="101" spans="1:44" ht="16.5" customHeight="1">
      <c r="A101" s="2"/>
      <c r="B101" s="10" t="s">
        <v>84</v>
      </c>
      <c r="C101" s="2"/>
      <c r="D101" s="105">
        <v>23.2</v>
      </c>
      <c r="E101" s="91">
        <v>4.48</v>
      </c>
      <c r="F101" s="256">
        <v>1.37</v>
      </c>
      <c r="G101" s="216">
        <f t="shared" si="98"/>
        <v>1.03936</v>
      </c>
      <c r="H101" s="217">
        <f t="shared" si="99"/>
        <v>0.31784</v>
      </c>
      <c r="I101" s="105">
        <v>61.6</v>
      </c>
      <c r="J101" s="146">
        <f t="shared" si="100"/>
        <v>14.2912</v>
      </c>
      <c r="K101" s="137">
        <f t="shared" si="101"/>
        <v>83.5</v>
      </c>
      <c r="L101" s="207">
        <f t="shared" si="101"/>
        <v>82.1</v>
      </c>
      <c r="M101" s="362">
        <f t="shared" si="102"/>
        <v>19.372</v>
      </c>
      <c r="N101" s="27">
        <f t="shared" si="103"/>
        <v>19.0472</v>
      </c>
      <c r="O101" s="73">
        <v>16.5</v>
      </c>
      <c r="P101" s="39">
        <v>17.9</v>
      </c>
      <c r="Q101" s="125">
        <f t="shared" si="104"/>
        <v>3.8280000000000003</v>
      </c>
      <c r="R101" s="27">
        <f t="shared" si="105"/>
        <v>4.1528</v>
      </c>
      <c r="S101" s="356">
        <v>70</v>
      </c>
      <c r="T101" s="125">
        <f t="shared" si="106"/>
        <v>2.6796</v>
      </c>
      <c r="U101" s="27">
        <f t="shared" si="107"/>
        <v>2.90696</v>
      </c>
      <c r="V101" s="61"/>
      <c r="W101" s="2"/>
      <c r="X101" s="186" t="str">
        <f t="shared" si="111"/>
        <v>Alfalfa Silage, immature</v>
      </c>
      <c r="Y101" s="2"/>
      <c r="Z101" s="68">
        <v>1.34</v>
      </c>
      <c r="AA101" s="85">
        <v>1.26</v>
      </c>
      <c r="AB101" s="36">
        <v>60.5</v>
      </c>
      <c r="AC101" s="73">
        <v>36.7</v>
      </c>
      <c r="AD101" s="11">
        <v>30.2</v>
      </c>
      <c r="AE101" s="11">
        <v>6.2</v>
      </c>
      <c r="AF101" s="11">
        <v>2.3</v>
      </c>
      <c r="AG101" s="74">
        <v>11.1</v>
      </c>
      <c r="AH101" s="420">
        <f t="shared" si="108"/>
        <v>26.700000000000003</v>
      </c>
      <c r="AI101" s="132">
        <f t="shared" si="112"/>
        <v>23.2</v>
      </c>
      <c r="AJ101" s="133">
        <f t="shared" si="113"/>
        <v>14.2912</v>
      </c>
      <c r="AK101" s="133">
        <f t="shared" si="114"/>
        <v>19.0472</v>
      </c>
      <c r="AL101" s="193">
        <f t="shared" si="115"/>
        <v>4.1528</v>
      </c>
      <c r="AM101" s="140">
        <f t="shared" si="116"/>
        <v>70</v>
      </c>
      <c r="AN101" s="415">
        <f t="shared" si="109"/>
        <v>0.7275520000000001</v>
      </c>
      <c r="AO101" s="416">
        <f t="shared" si="110"/>
        <v>0.222488</v>
      </c>
      <c r="AP101" s="234">
        <f t="shared" si="117"/>
        <v>2.6796</v>
      </c>
      <c r="AQ101" s="280">
        <f t="shared" si="118"/>
        <v>2.90696</v>
      </c>
      <c r="AR101" s="61"/>
    </row>
    <row r="102" spans="1:44" ht="16.5" customHeight="1">
      <c r="A102" s="2"/>
      <c r="B102" s="10" t="s">
        <v>85</v>
      </c>
      <c r="C102" s="2"/>
      <c r="D102" s="105">
        <v>21.9</v>
      </c>
      <c r="E102" s="91">
        <v>4.41</v>
      </c>
      <c r="F102" s="256">
        <v>1.37</v>
      </c>
      <c r="G102" s="216">
        <f t="shared" si="98"/>
        <v>0.9657899999999999</v>
      </c>
      <c r="H102" s="217">
        <f t="shared" si="99"/>
        <v>0.30003</v>
      </c>
      <c r="I102" s="105">
        <v>57.3</v>
      </c>
      <c r="J102" s="146">
        <f t="shared" si="100"/>
        <v>12.548699999999998</v>
      </c>
      <c r="K102" s="137">
        <f t="shared" si="101"/>
        <v>83.4</v>
      </c>
      <c r="L102" s="207">
        <f t="shared" si="101"/>
        <v>81.6</v>
      </c>
      <c r="M102" s="362">
        <f t="shared" si="102"/>
        <v>18.2646</v>
      </c>
      <c r="N102" s="27">
        <f t="shared" si="103"/>
        <v>17.870399999999997</v>
      </c>
      <c r="O102" s="73">
        <v>16.6</v>
      </c>
      <c r="P102" s="39">
        <v>18.4</v>
      </c>
      <c r="Q102" s="125">
        <f t="shared" si="104"/>
        <v>3.6354</v>
      </c>
      <c r="R102" s="27">
        <f t="shared" si="105"/>
        <v>4.029599999999999</v>
      </c>
      <c r="S102" s="356">
        <v>65</v>
      </c>
      <c r="T102" s="125">
        <f t="shared" si="106"/>
        <v>2.36301</v>
      </c>
      <c r="U102" s="27">
        <f t="shared" si="107"/>
        <v>2.61924</v>
      </c>
      <c r="V102" s="61"/>
      <c r="W102" s="2"/>
      <c r="X102" s="186" t="str">
        <f t="shared" si="111"/>
        <v>Alfalfa Silage, mid-maturity</v>
      </c>
      <c r="Y102" s="2"/>
      <c r="Z102" s="68">
        <v>1.22</v>
      </c>
      <c r="AA102" s="85">
        <v>1.15</v>
      </c>
      <c r="AB102" s="36">
        <v>56.7</v>
      </c>
      <c r="AC102" s="73">
        <v>43.2</v>
      </c>
      <c r="AD102" s="11">
        <v>35.2</v>
      </c>
      <c r="AE102" s="11">
        <v>7.3</v>
      </c>
      <c r="AF102" s="11">
        <v>2.2</v>
      </c>
      <c r="AG102" s="74">
        <v>10.8</v>
      </c>
      <c r="AH102" s="420">
        <f t="shared" si="108"/>
        <v>21.89999999999999</v>
      </c>
      <c r="AI102" s="132">
        <f t="shared" si="112"/>
        <v>21.9</v>
      </c>
      <c r="AJ102" s="133">
        <f t="shared" si="113"/>
        <v>12.548699999999998</v>
      </c>
      <c r="AK102" s="133">
        <f t="shared" si="114"/>
        <v>17.870399999999997</v>
      </c>
      <c r="AL102" s="193">
        <f t="shared" si="115"/>
        <v>4.029599999999999</v>
      </c>
      <c r="AM102" s="140">
        <f t="shared" si="116"/>
        <v>65</v>
      </c>
      <c r="AN102" s="415">
        <f t="shared" si="109"/>
        <v>0.6277634999999999</v>
      </c>
      <c r="AO102" s="416">
        <f t="shared" si="110"/>
        <v>0.1950195</v>
      </c>
      <c r="AP102" s="234">
        <f t="shared" si="117"/>
        <v>2.36301</v>
      </c>
      <c r="AQ102" s="280">
        <f t="shared" si="118"/>
        <v>2.61924</v>
      </c>
      <c r="AR102" s="61"/>
    </row>
    <row r="103" spans="1:44" ht="16.5" customHeight="1">
      <c r="A103" s="2"/>
      <c r="B103" s="10" t="s">
        <v>86</v>
      </c>
      <c r="C103" s="2"/>
      <c r="D103" s="105">
        <v>20.3</v>
      </c>
      <c r="E103" s="91">
        <v>4.3</v>
      </c>
      <c r="F103" s="256">
        <v>1.37</v>
      </c>
      <c r="G103" s="216">
        <f t="shared" si="98"/>
        <v>0.8729000000000001</v>
      </c>
      <c r="H103" s="217">
        <f t="shared" si="99"/>
        <v>0.27811</v>
      </c>
      <c r="I103" s="105">
        <v>52.9</v>
      </c>
      <c r="J103" s="146">
        <f t="shared" si="100"/>
        <v>10.738700000000001</v>
      </c>
      <c r="K103" s="137">
        <f t="shared" si="101"/>
        <v>65.3</v>
      </c>
      <c r="L103" s="207">
        <f t="shared" si="101"/>
        <v>73.3</v>
      </c>
      <c r="M103" s="362">
        <f t="shared" si="102"/>
        <v>13.255899999999999</v>
      </c>
      <c r="N103" s="27">
        <f t="shared" si="103"/>
        <v>14.879900000000001</v>
      </c>
      <c r="O103" s="73">
        <v>34.7</v>
      </c>
      <c r="P103" s="39">
        <v>26.7</v>
      </c>
      <c r="Q103" s="125">
        <f t="shared" si="104"/>
        <v>7.044100000000001</v>
      </c>
      <c r="R103" s="27">
        <f t="shared" si="105"/>
        <v>5.4201</v>
      </c>
      <c r="S103" s="356">
        <v>60</v>
      </c>
      <c r="T103" s="125">
        <f t="shared" si="106"/>
        <v>4.226460000000001</v>
      </c>
      <c r="U103" s="27">
        <f t="shared" si="107"/>
        <v>3.2520599999999997</v>
      </c>
      <c r="V103" s="61"/>
      <c r="W103" s="2"/>
      <c r="X103" s="186" t="str">
        <f t="shared" si="111"/>
        <v>Alfalfa Silage, mature</v>
      </c>
      <c r="Y103" s="2"/>
      <c r="Z103" s="68">
        <v>1.1</v>
      </c>
      <c r="AA103" s="85">
        <v>1.03</v>
      </c>
      <c r="AB103" s="36">
        <v>53</v>
      </c>
      <c r="AC103" s="73">
        <v>50</v>
      </c>
      <c r="AD103" s="11">
        <v>40.9</v>
      </c>
      <c r="AE103" s="11">
        <v>8.4</v>
      </c>
      <c r="AF103" s="11">
        <v>2.1</v>
      </c>
      <c r="AG103" s="74">
        <v>10.3</v>
      </c>
      <c r="AH103" s="420">
        <f t="shared" si="108"/>
        <v>17.30000000000001</v>
      </c>
      <c r="AI103" s="132">
        <f t="shared" si="112"/>
        <v>20.3</v>
      </c>
      <c r="AJ103" s="133">
        <f t="shared" si="113"/>
        <v>10.738700000000001</v>
      </c>
      <c r="AK103" s="133">
        <f t="shared" si="114"/>
        <v>14.879900000000001</v>
      </c>
      <c r="AL103" s="193">
        <f t="shared" si="115"/>
        <v>5.4201</v>
      </c>
      <c r="AM103" s="140">
        <f t="shared" si="116"/>
        <v>60</v>
      </c>
      <c r="AN103" s="415">
        <f t="shared" si="109"/>
        <v>0.5237400000000001</v>
      </c>
      <c r="AO103" s="416">
        <f t="shared" si="110"/>
        <v>0.16686600000000001</v>
      </c>
      <c r="AP103" s="234">
        <f t="shared" si="117"/>
        <v>4.226460000000001</v>
      </c>
      <c r="AQ103" s="280">
        <f t="shared" si="118"/>
        <v>3.2520599999999997</v>
      </c>
      <c r="AR103" s="61"/>
    </row>
    <row r="104" spans="1:44" ht="16.5" customHeight="1">
      <c r="A104" s="2"/>
      <c r="B104" s="10" t="s">
        <v>87</v>
      </c>
      <c r="C104" s="2"/>
      <c r="D104" s="105">
        <v>26.5</v>
      </c>
      <c r="E104" s="91">
        <v>5.18</v>
      </c>
      <c r="F104" s="256">
        <v>1.58</v>
      </c>
      <c r="G104" s="216">
        <f t="shared" si="98"/>
        <v>1.3726999999999998</v>
      </c>
      <c r="H104" s="217">
        <f t="shared" si="99"/>
        <v>0.41870000000000007</v>
      </c>
      <c r="I104" s="105">
        <v>31.1</v>
      </c>
      <c r="J104" s="146">
        <f t="shared" si="100"/>
        <v>8.2415</v>
      </c>
      <c r="K104" s="137">
        <f t="shared" si="101"/>
        <v>76.8</v>
      </c>
      <c r="L104" s="207">
        <f t="shared" si="101"/>
        <v>73.6</v>
      </c>
      <c r="M104" s="362">
        <f t="shared" si="102"/>
        <v>20.352</v>
      </c>
      <c r="N104" s="27">
        <f t="shared" si="103"/>
        <v>19.503999999999998</v>
      </c>
      <c r="O104" s="73">
        <v>23.2</v>
      </c>
      <c r="P104" s="39">
        <v>26.4</v>
      </c>
      <c r="Q104" s="125">
        <f t="shared" si="104"/>
        <v>6.148</v>
      </c>
      <c r="R104" s="27">
        <f t="shared" si="105"/>
        <v>6.9959999999999996</v>
      </c>
      <c r="S104" s="356">
        <v>75</v>
      </c>
      <c r="T104" s="125">
        <f t="shared" si="106"/>
        <v>4.611</v>
      </c>
      <c r="U104" s="27">
        <f t="shared" si="107"/>
        <v>5.246999999999999</v>
      </c>
      <c r="V104" s="61"/>
      <c r="W104" s="2"/>
      <c r="X104" s="186" t="str">
        <f t="shared" si="111"/>
        <v>Pasture, intensive mgmt.</v>
      </c>
      <c r="Y104" s="2"/>
      <c r="Z104" s="68">
        <v>1.54</v>
      </c>
      <c r="AA104" s="85">
        <v>1.45</v>
      </c>
      <c r="AB104" s="36">
        <v>66.3</v>
      </c>
      <c r="AC104" s="73">
        <v>33.1</v>
      </c>
      <c r="AD104" s="11">
        <v>23.9</v>
      </c>
      <c r="AE104" s="11">
        <v>5.4</v>
      </c>
      <c r="AF104" s="11">
        <v>3.7</v>
      </c>
      <c r="AG104" s="74">
        <v>10</v>
      </c>
      <c r="AH104" s="420">
        <f t="shared" si="108"/>
        <v>26.699999999999996</v>
      </c>
      <c r="AI104" s="132">
        <f t="shared" si="112"/>
        <v>26.5</v>
      </c>
      <c r="AJ104" s="133">
        <f t="shared" si="113"/>
        <v>8.2415</v>
      </c>
      <c r="AK104" s="133">
        <f t="shared" si="114"/>
        <v>19.503999999999998</v>
      </c>
      <c r="AL104" s="193">
        <f t="shared" si="115"/>
        <v>6.9959999999999996</v>
      </c>
      <c r="AM104" s="140">
        <f t="shared" si="116"/>
        <v>75</v>
      </c>
      <c r="AN104" s="415">
        <f t="shared" si="109"/>
        <v>1.0295249999999998</v>
      </c>
      <c r="AO104" s="416">
        <f t="shared" si="110"/>
        <v>0.31402500000000005</v>
      </c>
      <c r="AP104" s="234">
        <f t="shared" si="117"/>
        <v>4.611</v>
      </c>
      <c r="AQ104" s="280">
        <f t="shared" si="118"/>
        <v>5.246999999999999</v>
      </c>
      <c r="AR104" s="61"/>
    </row>
    <row r="105" spans="1:44" ht="16.5" customHeight="1" thickBot="1">
      <c r="A105" s="2"/>
      <c r="B105" s="12" t="s">
        <v>294</v>
      </c>
      <c r="C105" s="2"/>
      <c r="D105" s="221">
        <v>17.4</v>
      </c>
      <c r="E105" s="92">
        <v>4.48</v>
      </c>
      <c r="F105" s="257">
        <v>1.37</v>
      </c>
      <c r="G105" s="218">
        <f t="shared" si="98"/>
        <v>0.77952</v>
      </c>
      <c r="H105" s="219">
        <f t="shared" si="99"/>
        <v>0.23838</v>
      </c>
      <c r="I105" s="221">
        <v>57.3</v>
      </c>
      <c r="J105" s="147">
        <f t="shared" si="100"/>
        <v>9.970199999999998</v>
      </c>
      <c r="K105" s="138">
        <f t="shared" si="101"/>
        <v>83.4</v>
      </c>
      <c r="L105" s="208">
        <f t="shared" si="101"/>
        <v>81.6</v>
      </c>
      <c r="M105" s="364">
        <f t="shared" si="102"/>
        <v>14.511600000000001</v>
      </c>
      <c r="N105" s="78">
        <f t="shared" si="103"/>
        <v>14.198399999999998</v>
      </c>
      <c r="O105" s="75">
        <v>16.6</v>
      </c>
      <c r="P105" s="40">
        <v>18.4</v>
      </c>
      <c r="Q105" s="126">
        <f t="shared" si="104"/>
        <v>2.8884</v>
      </c>
      <c r="R105" s="28">
        <f t="shared" si="105"/>
        <v>3.2015999999999996</v>
      </c>
      <c r="S105" s="358">
        <v>65</v>
      </c>
      <c r="T105" s="126">
        <f t="shared" si="106"/>
        <v>1.87746</v>
      </c>
      <c r="U105" s="78">
        <f t="shared" si="107"/>
        <v>2.08104</v>
      </c>
      <c r="V105" s="61"/>
      <c r="W105" s="2"/>
      <c r="X105" s="250" t="str">
        <f t="shared" si="111"/>
        <v>Soybean Silage, early </v>
      </c>
      <c r="Y105" s="2"/>
      <c r="Z105" s="83">
        <v>1.29</v>
      </c>
      <c r="AA105" s="86">
        <v>1.21</v>
      </c>
      <c r="AB105" s="37">
        <v>59.9</v>
      </c>
      <c r="AC105" s="75">
        <v>44.6</v>
      </c>
      <c r="AD105" s="13">
        <v>36.9</v>
      </c>
      <c r="AE105" s="13">
        <v>6.5</v>
      </c>
      <c r="AF105" s="13">
        <v>5.7</v>
      </c>
      <c r="AG105" s="76">
        <v>12.2</v>
      </c>
      <c r="AH105" s="421">
        <f t="shared" si="108"/>
        <v>20.099999999999987</v>
      </c>
      <c r="AI105" s="134">
        <f t="shared" si="112"/>
        <v>17.4</v>
      </c>
      <c r="AJ105" s="135">
        <f t="shared" si="113"/>
        <v>9.970199999999998</v>
      </c>
      <c r="AK105" s="135">
        <f t="shared" si="114"/>
        <v>14.198399999999998</v>
      </c>
      <c r="AL105" s="194">
        <f t="shared" si="115"/>
        <v>3.2015999999999996</v>
      </c>
      <c r="AM105" s="141">
        <f t="shared" si="116"/>
        <v>65</v>
      </c>
      <c r="AN105" s="417">
        <f t="shared" si="109"/>
        <v>0.506688</v>
      </c>
      <c r="AO105" s="418">
        <f t="shared" si="110"/>
        <v>0.154947</v>
      </c>
      <c r="AP105" s="235">
        <f t="shared" si="117"/>
        <v>1.87746</v>
      </c>
      <c r="AQ105" s="281">
        <f t="shared" si="118"/>
        <v>2.08104</v>
      </c>
      <c r="AR105" s="61"/>
    </row>
    <row r="106" spans="1:44" ht="4.5" customHeight="1" thickBot="1">
      <c r="A106" s="2"/>
      <c r="B106" s="59"/>
      <c r="C106" s="2"/>
      <c r="D106" s="60"/>
      <c r="E106" s="162"/>
      <c r="F106" s="162"/>
      <c r="G106" s="425"/>
      <c r="H106" s="425"/>
      <c r="I106" s="60"/>
      <c r="J106" s="177"/>
      <c r="K106" s="47"/>
      <c r="L106" s="47"/>
      <c r="M106" s="178"/>
      <c r="N106" s="61"/>
      <c r="O106" s="60"/>
      <c r="P106" s="60"/>
      <c r="Q106" s="178"/>
      <c r="R106" s="61"/>
      <c r="S106" s="46"/>
      <c r="T106" s="178"/>
      <c r="U106" s="61"/>
      <c r="V106" s="61"/>
      <c r="W106" s="2"/>
      <c r="X106" s="242"/>
      <c r="Y106" s="2"/>
      <c r="Z106" s="162"/>
      <c r="AA106" s="162"/>
      <c r="AB106" s="60"/>
      <c r="AC106" s="60"/>
      <c r="AD106" s="60"/>
      <c r="AE106" s="60"/>
      <c r="AF106" s="60"/>
      <c r="AG106" s="60"/>
      <c r="AH106" s="426"/>
      <c r="AI106" s="47"/>
      <c r="AJ106" s="47"/>
      <c r="AK106" s="47"/>
      <c r="AL106" s="47"/>
      <c r="AM106" s="47"/>
      <c r="AN106" s="427"/>
      <c r="AO106" s="427"/>
      <c r="AP106" s="47"/>
      <c r="AQ106" s="47"/>
      <c r="AR106" s="61"/>
    </row>
    <row r="107" spans="1:44" ht="16.5" customHeight="1" thickBot="1">
      <c r="A107" s="2"/>
      <c r="B107" s="428" t="s">
        <v>298</v>
      </c>
      <c r="C107" s="311"/>
      <c r="D107" s="553" t="s">
        <v>299</v>
      </c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5"/>
      <c r="V107" s="61"/>
      <c r="W107" s="2"/>
      <c r="X107" s="428" t="s">
        <v>298</v>
      </c>
      <c r="Y107" s="311"/>
      <c r="Z107" s="553" t="s">
        <v>299</v>
      </c>
      <c r="AA107" s="554"/>
      <c r="AB107" s="554"/>
      <c r="AC107" s="554"/>
      <c r="AD107" s="554"/>
      <c r="AE107" s="554"/>
      <c r="AF107" s="554"/>
      <c r="AG107" s="554"/>
      <c r="AH107" s="554"/>
      <c r="AI107" s="554"/>
      <c r="AJ107" s="554"/>
      <c r="AK107" s="554"/>
      <c r="AL107" s="554"/>
      <c r="AM107" s="554"/>
      <c r="AN107" s="554"/>
      <c r="AO107" s="554"/>
      <c r="AP107" s="554"/>
      <c r="AQ107" s="555"/>
      <c r="AR107" s="61"/>
    </row>
    <row r="108" spans="1:44" ht="4.5" customHeight="1">
      <c r="A108" s="2"/>
      <c r="B108" s="59"/>
      <c r="C108" s="2"/>
      <c r="D108" s="60"/>
      <c r="E108" s="60"/>
      <c r="F108" s="60"/>
      <c r="G108" s="60"/>
      <c r="H108" s="60"/>
      <c r="I108" s="60"/>
      <c r="J108" s="177"/>
      <c r="K108" s="47"/>
      <c r="L108" s="47"/>
      <c r="M108" s="178"/>
      <c r="N108" s="61"/>
      <c r="O108" s="60"/>
      <c r="P108" s="60"/>
      <c r="Q108" s="178"/>
      <c r="R108" s="61"/>
      <c r="S108" s="46"/>
      <c r="T108" s="178"/>
      <c r="U108" s="61"/>
      <c r="V108" s="61"/>
      <c r="W108" s="2"/>
      <c r="X108" s="242"/>
      <c r="Y108" s="2"/>
      <c r="Z108" s="162"/>
      <c r="AA108" s="162"/>
      <c r="AB108" s="60"/>
      <c r="AC108" s="60"/>
      <c r="AD108" s="60"/>
      <c r="AE108" s="60"/>
      <c r="AF108" s="177"/>
      <c r="AG108" s="47"/>
      <c r="AH108" s="47"/>
      <c r="AI108" s="178"/>
      <c r="AJ108" s="61"/>
      <c r="AK108" s="60"/>
      <c r="AL108" s="60"/>
      <c r="AM108" s="178"/>
      <c r="AN108" s="61"/>
      <c r="AO108" s="46"/>
      <c r="AP108" s="178"/>
      <c r="AQ108" s="61"/>
      <c r="AR108" s="61"/>
    </row>
    <row r="109" spans="1:44" ht="4.5" customHeight="1" thickBot="1">
      <c r="A109" s="2"/>
      <c r="B109" s="2"/>
      <c r="C109" s="2"/>
      <c r="D109" s="14"/>
      <c r="E109" s="14"/>
      <c r="F109" s="14"/>
      <c r="G109" s="14"/>
      <c r="H109" s="14"/>
      <c r="I109" s="14"/>
      <c r="J109" s="15"/>
      <c r="K109" s="15"/>
      <c r="L109" s="15"/>
      <c r="M109" s="15"/>
      <c r="N109" s="15"/>
      <c r="O109" s="14"/>
      <c r="P109" s="14"/>
      <c r="Q109" s="15"/>
      <c r="R109" s="15"/>
      <c r="S109" s="7"/>
      <c r="T109" s="15"/>
      <c r="U109" s="15"/>
      <c r="V109" s="15"/>
      <c r="W109" s="2"/>
      <c r="X109" s="247"/>
      <c r="Y109" s="2"/>
      <c r="Z109" s="14"/>
      <c r="AA109" s="14"/>
      <c r="AB109" s="14"/>
      <c r="AC109" s="14"/>
      <c r="AD109" s="14"/>
      <c r="AE109" s="14"/>
      <c r="AF109" s="15"/>
      <c r="AG109" s="15"/>
      <c r="AH109" s="15"/>
      <c r="AI109" s="15"/>
      <c r="AJ109" s="15"/>
      <c r="AK109" s="14"/>
      <c r="AL109" s="14"/>
      <c r="AM109" s="15"/>
      <c r="AN109" s="15"/>
      <c r="AO109" s="7"/>
      <c r="AP109" s="15"/>
      <c r="AQ109" s="15"/>
      <c r="AR109" s="15"/>
    </row>
    <row r="110" spans="1:44" ht="18" customHeight="1" thickBot="1">
      <c r="A110" s="2"/>
      <c r="B110" s="1">
        <f ca="1">TODAY()</f>
        <v>37937</v>
      </c>
      <c r="C110" s="2"/>
      <c r="D110" s="457" t="str">
        <f>D2</f>
        <v>Protein Analysis of Feedstuffs (Dry Matter Basis) with Emphasis on Amino Acids, Soluble Protein, RDP &amp; RUP</v>
      </c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3"/>
      <c r="V110" s="15"/>
      <c r="W110" s="2"/>
      <c r="X110" s="1">
        <f ca="1">TODAY()</f>
        <v>37937</v>
      </c>
      <c r="Y110" s="2"/>
      <c r="Z110" s="457" t="s">
        <v>282</v>
      </c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2"/>
      <c r="AK110" s="482"/>
      <c r="AL110" s="482"/>
      <c r="AM110" s="482"/>
      <c r="AN110" s="482"/>
      <c r="AO110" s="482"/>
      <c r="AP110" s="482"/>
      <c r="AQ110" s="483"/>
      <c r="AR110" s="15"/>
    </row>
    <row r="111" spans="1:44" ht="4.5" customHeight="1" thickBot="1">
      <c r="A111" s="2"/>
      <c r="B111" s="112"/>
      <c r="C111" s="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15"/>
      <c r="W111" s="2"/>
      <c r="X111" s="112"/>
      <c r="Y111" s="2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15"/>
    </row>
    <row r="112" spans="1:44" ht="16.5" customHeight="1" thickBot="1">
      <c r="A112" s="2"/>
      <c r="B112" s="119" t="s">
        <v>166</v>
      </c>
      <c r="C112" s="2"/>
      <c r="D112" s="116">
        <v>2</v>
      </c>
      <c r="E112" s="116">
        <v>3</v>
      </c>
      <c r="F112" s="116">
        <v>4</v>
      </c>
      <c r="G112" s="116">
        <v>5</v>
      </c>
      <c r="H112" s="116">
        <v>6</v>
      </c>
      <c r="I112" s="116">
        <v>7</v>
      </c>
      <c r="J112" s="116">
        <v>8</v>
      </c>
      <c r="K112" s="116">
        <v>9</v>
      </c>
      <c r="L112" s="116">
        <v>10</v>
      </c>
      <c r="M112" s="116">
        <v>11</v>
      </c>
      <c r="N112" s="116">
        <v>12</v>
      </c>
      <c r="O112" s="116">
        <v>13</v>
      </c>
      <c r="P112" s="116">
        <v>14</v>
      </c>
      <c r="Q112" s="116">
        <v>15</v>
      </c>
      <c r="R112" s="116">
        <v>16</v>
      </c>
      <c r="S112" s="116">
        <v>17</v>
      </c>
      <c r="T112" s="116">
        <v>18</v>
      </c>
      <c r="U112" s="117">
        <v>19</v>
      </c>
      <c r="V112" s="15"/>
      <c r="W112" s="2"/>
      <c r="X112" s="119" t="s">
        <v>166</v>
      </c>
      <c r="Y112" s="2"/>
      <c r="Z112" s="115">
        <v>20</v>
      </c>
      <c r="AA112" s="116">
        <v>21</v>
      </c>
      <c r="AB112" s="116">
        <v>22</v>
      </c>
      <c r="AC112" s="116">
        <v>23</v>
      </c>
      <c r="AD112" s="116">
        <v>24</v>
      </c>
      <c r="AE112" s="116">
        <v>25</v>
      </c>
      <c r="AF112" s="116">
        <v>26</v>
      </c>
      <c r="AG112" s="116">
        <v>27</v>
      </c>
      <c r="AH112" s="116">
        <v>28</v>
      </c>
      <c r="AI112" s="116">
        <v>29</v>
      </c>
      <c r="AJ112" s="116">
        <v>30</v>
      </c>
      <c r="AK112" s="116">
        <v>31</v>
      </c>
      <c r="AL112" s="116">
        <v>32</v>
      </c>
      <c r="AM112" s="116">
        <v>33</v>
      </c>
      <c r="AN112" s="116">
        <v>34</v>
      </c>
      <c r="AO112" s="116">
        <v>35</v>
      </c>
      <c r="AP112" s="116">
        <v>36</v>
      </c>
      <c r="AQ112" s="117">
        <v>37</v>
      </c>
      <c r="AR112" s="15"/>
    </row>
    <row r="113" spans="1:44" ht="4.5" customHeight="1" thickBo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5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15"/>
    </row>
    <row r="114" spans="1:44" ht="19.5" customHeight="1" thickBot="1" thickTop="1">
      <c r="A114" s="2"/>
      <c r="B114" s="472" t="s">
        <v>40</v>
      </c>
      <c r="C114" s="2"/>
      <c r="D114" s="267" t="s">
        <v>106</v>
      </c>
      <c r="E114" s="574" t="s">
        <v>208</v>
      </c>
      <c r="F114" s="549"/>
      <c r="G114" s="575" t="s">
        <v>207</v>
      </c>
      <c r="H114" s="576"/>
      <c r="I114" s="577" t="s">
        <v>102</v>
      </c>
      <c r="J114" s="611"/>
      <c r="K114" s="593" t="s">
        <v>184</v>
      </c>
      <c r="L114" s="594"/>
      <c r="M114" s="594"/>
      <c r="N114" s="594"/>
      <c r="O114" s="599" t="s">
        <v>183</v>
      </c>
      <c r="P114" s="600"/>
      <c r="Q114" s="600"/>
      <c r="R114" s="601"/>
      <c r="S114" s="399" t="s">
        <v>116</v>
      </c>
      <c r="T114" s="597" t="s">
        <v>109</v>
      </c>
      <c r="U114" s="580"/>
      <c r="V114" s="15"/>
      <c r="W114" s="2"/>
      <c r="X114" s="472" t="s">
        <v>40</v>
      </c>
      <c r="Y114" s="2"/>
      <c r="Z114" s="572" t="s">
        <v>119</v>
      </c>
      <c r="AA114" s="573"/>
      <c r="AB114" s="338" t="s">
        <v>210</v>
      </c>
      <c r="AC114" s="386" t="s">
        <v>60</v>
      </c>
      <c r="AD114" s="387" t="s">
        <v>61</v>
      </c>
      <c r="AE114" s="388" t="s">
        <v>211</v>
      </c>
      <c r="AF114" s="179" t="s">
        <v>234</v>
      </c>
      <c r="AG114" s="339" t="s">
        <v>213</v>
      </c>
      <c r="AH114" s="338" t="s">
        <v>212</v>
      </c>
      <c r="AI114" s="401" t="s">
        <v>106</v>
      </c>
      <c r="AJ114" s="563" t="s">
        <v>219</v>
      </c>
      <c r="AK114" s="564"/>
      <c r="AL114" s="565"/>
      <c r="AM114" s="402" t="s">
        <v>116</v>
      </c>
      <c r="AN114" s="547" t="s">
        <v>297</v>
      </c>
      <c r="AO114" s="548"/>
      <c r="AP114" s="548"/>
      <c r="AQ114" s="549"/>
      <c r="AR114" s="15"/>
    </row>
    <row r="115" spans="1:44" ht="19.5" customHeight="1" thickBot="1" thickTop="1">
      <c r="A115" s="2"/>
      <c r="B115" s="473"/>
      <c r="C115" s="2"/>
      <c r="D115" s="382" t="s">
        <v>59</v>
      </c>
      <c r="E115" s="49" t="s">
        <v>205</v>
      </c>
      <c r="F115" s="377" t="s">
        <v>206</v>
      </c>
      <c r="G115" s="378" t="str">
        <f>E115</f>
        <v>Lysine</v>
      </c>
      <c r="H115" s="53" t="str">
        <f>F115</f>
        <v>Meth.</v>
      </c>
      <c r="I115" s="375" t="s">
        <v>126</v>
      </c>
      <c r="J115" s="271" t="s">
        <v>110</v>
      </c>
      <c r="K115" s="609" t="s">
        <v>107</v>
      </c>
      <c r="L115" s="610"/>
      <c r="M115" s="583" t="s">
        <v>108</v>
      </c>
      <c r="N115" s="583"/>
      <c r="O115" s="584" t="s">
        <v>107</v>
      </c>
      <c r="P115" s="585"/>
      <c r="Q115" s="579" t="s">
        <v>108</v>
      </c>
      <c r="R115" s="580"/>
      <c r="S115" s="400" t="s">
        <v>104</v>
      </c>
      <c r="T115" s="579" t="s">
        <v>108</v>
      </c>
      <c r="U115" s="580"/>
      <c r="V115" s="15"/>
      <c r="W115" s="2"/>
      <c r="X115" s="473"/>
      <c r="Y115" s="2"/>
      <c r="Z115" s="454" t="s">
        <v>120</v>
      </c>
      <c r="AA115" s="562"/>
      <c r="AB115" s="197" t="s">
        <v>241</v>
      </c>
      <c r="AC115" s="566" t="s">
        <v>215</v>
      </c>
      <c r="AD115" s="567"/>
      <c r="AE115" s="568"/>
      <c r="AF115" s="334" t="s">
        <v>235</v>
      </c>
      <c r="AG115" s="322"/>
      <c r="AH115" s="282" t="s">
        <v>242</v>
      </c>
      <c r="AI115" s="197" t="s">
        <v>59</v>
      </c>
      <c r="AJ115" s="183" t="s">
        <v>214</v>
      </c>
      <c r="AK115" s="560" t="s">
        <v>217</v>
      </c>
      <c r="AL115" s="561"/>
      <c r="AM115" s="181" t="s">
        <v>104</v>
      </c>
      <c r="AN115" s="556" t="s">
        <v>218</v>
      </c>
      <c r="AO115" s="557"/>
      <c r="AP115" s="558"/>
      <c r="AQ115" s="559"/>
      <c r="AR115" s="15"/>
    </row>
    <row r="116" spans="1:44" ht="19.5" customHeight="1" thickBot="1" thickTop="1">
      <c r="A116" s="2"/>
      <c r="B116" s="114" t="s">
        <v>147</v>
      </c>
      <c r="C116" s="2"/>
      <c r="D116" s="383" t="s">
        <v>57</v>
      </c>
      <c r="E116" s="379" t="s">
        <v>57</v>
      </c>
      <c r="F116" s="380" t="s">
        <v>57</v>
      </c>
      <c r="G116" s="381" t="s">
        <v>110</v>
      </c>
      <c r="H116" s="371" t="s">
        <v>110</v>
      </c>
      <c r="I116" s="376" t="s">
        <v>57</v>
      </c>
      <c r="J116" s="272" t="s">
        <v>111</v>
      </c>
      <c r="K116" s="372" t="s">
        <v>62</v>
      </c>
      <c r="L116" s="373" t="s">
        <v>63</v>
      </c>
      <c r="M116" s="368" t="str">
        <f>K116</f>
        <v>2% BW</v>
      </c>
      <c r="N116" s="274" t="str">
        <f>L116</f>
        <v>4% BW</v>
      </c>
      <c r="O116" s="369" t="str">
        <f>K116</f>
        <v>2% BW</v>
      </c>
      <c r="P116" s="370" t="str">
        <f>L116</f>
        <v>4% BW</v>
      </c>
      <c r="Q116" s="368" t="str">
        <f>K116</f>
        <v>2% BW</v>
      </c>
      <c r="R116" s="274" t="str">
        <f>L116</f>
        <v>4% BW</v>
      </c>
      <c r="S116" s="374" t="s">
        <v>57</v>
      </c>
      <c r="T116" s="368" t="str">
        <f>K116</f>
        <v>2% BW</v>
      </c>
      <c r="U116" s="274" t="str">
        <f>L116</f>
        <v>4% BW</v>
      </c>
      <c r="V116" s="15"/>
      <c r="W116" s="2"/>
      <c r="X116" s="114" t="s">
        <v>147</v>
      </c>
      <c r="Y116" s="2"/>
      <c r="Z116" s="384" t="s">
        <v>58</v>
      </c>
      <c r="AA116" s="385" t="str">
        <f>Z116</f>
        <v>Mcal/Kg</v>
      </c>
      <c r="AB116" s="269" t="s">
        <v>57</v>
      </c>
      <c r="AC116" s="389" t="s">
        <v>57</v>
      </c>
      <c r="AD116" s="390" t="s">
        <v>57</v>
      </c>
      <c r="AE116" s="391" t="s">
        <v>57</v>
      </c>
      <c r="AF116" s="58" t="s">
        <v>57</v>
      </c>
      <c r="AG116" s="323" t="s">
        <v>57</v>
      </c>
      <c r="AH116" s="269" t="s">
        <v>57</v>
      </c>
      <c r="AI116" s="403" t="s">
        <v>57</v>
      </c>
      <c r="AJ116" s="404" t="s">
        <v>59</v>
      </c>
      <c r="AK116" s="58" t="s">
        <v>216</v>
      </c>
      <c r="AL116" s="185" t="s">
        <v>116</v>
      </c>
      <c r="AM116" s="405" t="s">
        <v>57</v>
      </c>
      <c r="AN116" s="195">
        <v>0.04</v>
      </c>
      <c r="AO116" s="195">
        <v>0.04</v>
      </c>
      <c r="AP116" s="398">
        <v>0.02</v>
      </c>
      <c r="AQ116" s="195">
        <v>0.04</v>
      </c>
      <c r="AR116" s="15"/>
    </row>
    <row r="117" spans="1:44" ht="4.5" customHeight="1" thickBot="1">
      <c r="A117" s="2"/>
      <c r="B117" s="407"/>
      <c r="C117" s="2"/>
      <c r="D117" s="157"/>
      <c r="E117" s="408"/>
      <c r="F117" s="408"/>
      <c r="G117" s="409"/>
      <c r="H117" s="409"/>
      <c r="I117" s="408"/>
      <c r="J117" s="159"/>
      <c r="K117" s="23"/>
      <c r="L117" s="23"/>
      <c r="M117" s="410"/>
      <c r="N117" s="56"/>
      <c r="O117" s="22"/>
      <c r="P117" s="22"/>
      <c r="Q117" s="410"/>
      <c r="R117" s="56"/>
      <c r="S117" s="408"/>
      <c r="T117" s="410"/>
      <c r="U117" s="56"/>
      <c r="V117" s="15"/>
      <c r="W117" s="2"/>
      <c r="X117" s="407"/>
      <c r="Y117" s="2"/>
      <c r="Z117" s="385"/>
      <c r="AA117" s="385"/>
      <c r="AB117" s="157"/>
      <c r="AC117" s="408"/>
      <c r="AD117" s="408"/>
      <c r="AE117" s="408"/>
      <c r="AF117" s="408"/>
      <c r="AG117" s="408"/>
      <c r="AH117" s="157"/>
      <c r="AI117" s="409"/>
      <c r="AJ117" s="409"/>
      <c r="AK117" s="408"/>
      <c r="AL117" s="408"/>
      <c r="AM117" s="409"/>
      <c r="AN117" s="411"/>
      <c r="AO117" s="411"/>
      <c r="AP117" s="411"/>
      <c r="AQ117" s="411"/>
      <c r="AR117" s="15"/>
    </row>
    <row r="118" spans="1:44" ht="16.5" customHeight="1" thickBot="1">
      <c r="A118" s="2"/>
      <c r="B118" s="428" t="s">
        <v>300</v>
      </c>
      <c r="C118" s="2"/>
      <c r="D118" s="428">
        <v>1</v>
      </c>
      <c r="E118" s="428">
        <v>1</v>
      </c>
      <c r="F118" s="428">
        <v>1</v>
      </c>
      <c r="G118" s="429">
        <v>2</v>
      </c>
      <c r="H118" s="429">
        <v>2</v>
      </c>
      <c r="I118" s="428">
        <v>1</v>
      </c>
      <c r="J118" s="429">
        <v>2</v>
      </c>
      <c r="K118" s="429">
        <v>2</v>
      </c>
      <c r="L118" s="429">
        <v>2</v>
      </c>
      <c r="M118" s="429">
        <v>2</v>
      </c>
      <c r="N118" s="429">
        <v>2</v>
      </c>
      <c r="O118" s="428">
        <v>1</v>
      </c>
      <c r="P118" s="428">
        <v>1</v>
      </c>
      <c r="Q118" s="429">
        <v>2</v>
      </c>
      <c r="R118" s="431">
        <v>2</v>
      </c>
      <c r="S118" s="434">
        <v>1</v>
      </c>
      <c r="T118" s="431">
        <v>2</v>
      </c>
      <c r="U118" s="431">
        <v>2</v>
      </c>
      <c r="V118" s="15"/>
      <c r="W118" s="2"/>
      <c r="X118" s="428" t="s">
        <v>300</v>
      </c>
      <c r="Y118" s="2"/>
      <c r="Z118" s="428">
        <v>1</v>
      </c>
      <c r="AA118" s="428">
        <v>1</v>
      </c>
      <c r="AB118" s="428">
        <v>1</v>
      </c>
      <c r="AC118" s="428">
        <v>1</v>
      </c>
      <c r="AD118" s="428">
        <v>1</v>
      </c>
      <c r="AE118" s="428">
        <v>1</v>
      </c>
      <c r="AF118" s="428">
        <v>1</v>
      </c>
      <c r="AG118" s="428">
        <v>1</v>
      </c>
      <c r="AH118" s="429">
        <v>2</v>
      </c>
      <c r="AI118" s="430">
        <v>3</v>
      </c>
      <c r="AJ118" s="430">
        <v>3</v>
      </c>
      <c r="AK118" s="430">
        <v>3</v>
      </c>
      <c r="AL118" s="430">
        <v>3</v>
      </c>
      <c r="AM118" s="430">
        <v>3</v>
      </c>
      <c r="AN118" s="431">
        <v>2</v>
      </c>
      <c r="AO118" s="431">
        <v>2</v>
      </c>
      <c r="AP118" s="432">
        <v>3</v>
      </c>
      <c r="AQ118" s="432">
        <v>3</v>
      </c>
      <c r="AR118" s="15"/>
    </row>
    <row r="119" spans="1:44" ht="4.5" customHeight="1" thickBot="1">
      <c r="A119" s="2"/>
      <c r="B119" s="2"/>
      <c r="C119" s="2"/>
      <c r="D119" s="22"/>
      <c r="E119" s="22"/>
      <c r="F119" s="22"/>
      <c r="G119" s="22"/>
      <c r="H119" s="22"/>
      <c r="I119" s="22"/>
      <c r="J119" s="22"/>
      <c r="K119" s="22"/>
      <c r="L119" s="22"/>
      <c r="M119" s="23"/>
      <c r="N119" s="23"/>
      <c r="O119" s="22"/>
      <c r="P119" s="22"/>
      <c r="Q119" s="23"/>
      <c r="R119" s="23"/>
      <c r="S119" s="22"/>
      <c r="T119" s="23"/>
      <c r="U119" s="23"/>
      <c r="V119" s="15"/>
      <c r="W119" s="2"/>
      <c r="X119" s="2"/>
      <c r="Y119" s="2"/>
      <c r="Z119" s="24"/>
      <c r="AA119" s="22"/>
      <c r="AB119" s="22"/>
      <c r="AC119" s="22"/>
      <c r="AD119" s="22"/>
      <c r="AE119" s="22"/>
      <c r="AF119" s="22"/>
      <c r="AG119" s="22"/>
      <c r="AH119" s="22"/>
      <c r="AI119" s="23"/>
      <c r="AJ119" s="23"/>
      <c r="AK119" s="22"/>
      <c r="AL119" s="22"/>
      <c r="AM119" s="23"/>
      <c r="AN119" s="23"/>
      <c r="AO119" s="22"/>
      <c r="AP119" s="23"/>
      <c r="AQ119" s="23"/>
      <c r="AR119" s="15"/>
    </row>
    <row r="120" spans="1:44" ht="19.5" customHeight="1" thickBot="1">
      <c r="A120" s="2"/>
      <c r="B120" s="41" t="s">
        <v>97</v>
      </c>
      <c r="C120" s="2"/>
      <c r="D120" s="469" t="s">
        <v>99</v>
      </c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1"/>
      <c r="V120" s="15"/>
      <c r="W120" s="2"/>
      <c r="X120" s="41" t="s">
        <v>97</v>
      </c>
      <c r="Y120" s="2"/>
      <c r="Z120" s="469" t="s">
        <v>99</v>
      </c>
      <c r="AA120" s="470"/>
      <c r="AB120" s="470"/>
      <c r="AC120" s="470"/>
      <c r="AD120" s="470"/>
      <c r="AE120" s="470"/>
      <c r="AF120" s="470"/>
      <c r="AG120" s="470"/>
      <c r="AH120" s="470"/>
      <c r="AI120" s="470"/>
      <c r="AJ120" s="470"/>
      <c r="AK120" s="470"/>
      <c r="AL120" s="470"/>
      <c r="AM120" s="470"/>
      <c r="AN120" s="470"/>
      <c r="AO120" s="470"/>
      <c r="AP120" s="470"/>
      <c r="AQ120" s="471"/>
      <c r="AR120" s="15"/>
    </row>
    <row r="121" spans="1:44" ht="4.5" customHeight="1" thickBot="1">
      <c r="A121" s="2"/>
      <c r="B121" s="5"/>
      <c r="C121" s="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15"/>
      <c r="W121" s="2"/>
      <c r="X121" s="5"/>
      <c r="Y121" s="2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15"/>
    </row>
    <row r="122" spans="1:44" ht="19.5" customHeight="1" thickBot="1">
      <c r="A122" s="2"/>
      <c r="B122" s="41" t="s">
        <v>142</v>
      </c>
      <c r="C122" s="2"/>
      <c r="D122" s="469" t="s">
        <v>98</v>
      </c>
      <c r="E122" s="470"/>
      <c r="F122" s="470"/>
      <c r="G122" s="470"/>
      <c r="H122" s="470"/>
      <c r="I122" s="470"/>
      <c r="J122" s="470"/>
      <c r="K122" s="470"/>
      <c r="L122" s="470"/>
      <c r="M122" s="470"/>
      <c r="N122" s="470"/>
      <c r="O122" s="470"/>
      <c r="P122" s="470"/>
      <c r="Q122" s="470"/>
      <c r="R122" s="470"/>
      <c r="S122" s="470"/>
      <c r="T122" s="470"/>
      <c r="U122" s="471"/>
      <c r="V122" s="15"/>
      <c r="W122" s="2"/>
      <c r="X122" s="313" t="str">
        <f>B122</f>
        <v>Concentrates</v>
      </c>
      <c r="Y122" s="2"/>
      <c r="Z122" s="469" t="s">
        <v>98</v>
      </c>
      <c r="AA122" s="470"/>
      <c r="AB122" s="470"/>
      <c r="AC122" s="470"/>
      <c r="AD122" s="470"/>
      <c r="AE122" s="470"/>
      <c r="AF122" s="470"/>
      <c r="AG122" s="470"/>
      <c r="AH122" s="470"/>
      <c r="AI122" s="470"/>
      <c r="AJ122" s="470"/>
      <c r="AK122" s="470"/>
      <c r="AL122" s="470"/>
      <c r="AM122" s="470"/>
      <c r="AN122" s="470"/>
      <c r="AO122" s="470"/>
      <c r="AP122" s="470"/>
      <c r="AQ122" s="471"/>
      <c r="AR122" s="15"/>
    </row>
    <row r="123" spans="1:44" ht="4.5" customHeight="1" thickBot="1">
      <c r="A123" s="2"/>
      <c r="B123" s="311"/>
      <c r="C123" s="2"/>
      <c r="D123" s="14"/>
      <c r="E123" s="14"/>
      <c r="F123" s="14"/>
      <c r="G123" s="14"/>
      <c r="H123" s="14"/>
      <c r="I123" s="14"/>
      <c r="J123" s="15"/>
      <c r="K123" s="15"/>
      <c r="L123" s="15"/>
      <c r="M123" s="15"/>
      <c r="N123" s="15"/>
      <c r="O123" s="14"/>
      <c r="P123" s="14"/>
      <c r="Q123" s="15"/>
      <c r="R123" s="15"/>
      <c r="S123" s="7"/>
      <c r="T123" s="15"/>
      <c r="U123" s="15"/>
      <c r="V123" s="15"/>
      <c r="W123" s="2"/>
      <c r="X123" s="247"/>
      <c r="Y123" s="2"/>
      <c r="Z123" s="14"/>
      <c r="AA123" s="14"/>
      <c r="AB123" s="14"/>
      <c r="AC123" s="14"/>
      <c r="AD123" s="14"/>
      <c r="AE123" s="14"/>
      <c r="AF123" s="15"/>
      <c r="AG123" s="15"/>
      <c r="AH123" s="15"/>
      <c r="AI123" s="15"/>
      <c r="AJ123" s="15"/>
      <c r="AK123" s="14"/>
      <c r="AL123" s="14"/>
      <c r="AM123" s="15"/>
      <c r="AN123" s="15"/>
      <c r="AO123" s="7"/>
      <c r="AP123" s="15"/>
      <c r="AQ123" s="15"/>
      <c r="AR123" s="15"/>
    </row>
    <row r="124" spans="1:44" ht="19.5" customHeight="1" thickBot="1">
      <c r="A124" s="2"/>
      <c r="B124" s="312" t="s">
        <v>48</v>
      </c>
      <c r="C124" s="2"/>
      <c r="D124" s="591" t="s">
        <v>124</v>
      </c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3"/>
      <c r="V124" s="46"/>
      <c r="W124" s="2"/>
      <c r="X124" s="259" t="s">
        <v>48</v>
      </c>
      <c r="Y124" s="2"/>
      <c r="Z124" s="550" t="s">
        <v>251</v>
      </c>
      <c r="AA124" s="570"/>
      <c r="AB124" s="570"/>
      <c r="AC124" s="570"/>
      <c r="AD124" s="570"/>
      <c r="AE124" s="570"/>
      <c r="AF124" s="570"/>
      <c r="AG124" s="570"/>
      <c r="AH124" s="570"/>
      <c r="AI124" s="570"/>
      <c r="AJ124" s="570"/>
      <c r="AK124" s="570"/>
      <c r="AL124" s="570"/>
      <c r="AM124" s="570"/>
      <c r="AN124" s="570"/>
      <c r="AO124" s="570"/>
      <c r="AP124" s="570"/>
      <c r="AQ124" s="571"/>
      <c r="AR124" s="46"/>
    </row>
    <row r="125" spans="1:44" ht="4.5" customHeight="1" thickBot="1">
      <c r="A125" s="2"/>
      <c r="B125" s="2"/>
      <c r="C125" s="2"/>
      <c r="D125" s="14"/>
      <c r="E125" s="14"/>
      <c r="F125" s="14"/>
      <c r="G125" s="14"/>
      <c r="H125" s="14"/>
      <c r="I125" s="14"/>
      <c r="J125" s="15"/>
      <c r="K125" s="15"/>
      <c r="L125" s="15"/>
      <c r="M125" s="15"/>
      <c r="N125" s="15"/>
      <c r="O125" s="14"/>
      <c r="P125" s="14"/>
      <c r="Q125" s="15"/>
      <c r="R125" s="15"/>
      <c r="S125" s="7"/>
      <c r="T125" s="15"/>
      <c r="U125" s="15"/>
      <c r="V125" s="15"/>
      <c r="W125" s="2"/>
      <c r="X125" s="247"/>
      <c r="Y125" s="2"/>
      <c r="Z125" s="14"/>
      <c r="AA125" s="14"/>
      <c r="AB125" s="14"/>
      <c r="AC125" s="14"/>
      <c r="AD125" s="14"/>
      <c r="AE125" s="14"/>
      <c r="AF125" s="15"/>
      <c r="AG125" s="15"/>
      <c r="AH125" s="15"/>
      <c r="AI125" s="15"/>
      <c r="AJ125" s="15"/>
      <c r="AK125" s="14"/>
      <c r="AL125" s="14"/>
      <c r="AM125" s="15"/>
      <c r="AN125" s="15"/>
      <c r="AO125" s="7"/>
      <c r="AP125" s="15"/>
      <c r="AQ125" s="15"/>
      <c r="AR125" s="15"/>
    </row>
    <row r="126" spans="1:44" ht="16.5" customHeight="1" thickTop="1">
      <c r="A126" s="2"/>
      <c r="B126" s="8" t="s">
        <v>130</v>
      </c>
      <c r="C126" s="2"/>
      <c r="D126" s="35">
        <v>12.5</v>
      </c>
      <c r="E126" s="90">
        <v>2.91</v>
      </c>
      <c r="F126" s="87">
        <v>1.73</v>
      </c>
      <c r="G126" s="214">
        <f>D126*E126*0.01</f>
        <v>0.36375</v>
      </c>
      <c r="H126" s="215">
        <f>D126*F126*0.01</f>
        <v>0.21625</v>
      </c>
      <c r="I126" s="172">
        <v>40.3</v>
      </c>
      <c r="J126" s="145">
        <f>D126*I126*0.01</f>
        <v>5.0375</v>
      </c>
      <c r="K126" s="136">
        <f aca="true" t="shared" si="119" ref="K126:K143">100-O126</f>
        <v>82.3</v>
      </c>
      <c r="L126" s="211">
        <f aca="true" t="shared" si="120" ref="L126:L143">100-P126</f>
        <v>76.3</v>
      </c>
      <c r="M126" s="359">
        <f>D126*K126*0.01</f>
        <v>10.2875</v>
      </c>
      <c r="N126" s="29">
        <f>D126*L126*0.01</f>
        <v>9.5375</v>
      </c>
      <c r="O126" s="32">
        <v>17.7</v>
      </c>
      <c r="P126" s="38">
        <v>23.7</v>
      </c>
      <c r="Q126" s="124">
        <f>D126*O126*0.01</f>
        <v>2.2125</v>
      </c>
      <c r="R126" s="29">
        <f>D126*P126*0.01</f>
        <v>2.9625</v>
      </c>
      <c r="S126" s="336">
        <v>90</v>
      </c>
      <c r="T126" s="124">
        <f aca="true" t="shared" si="121" ref="T126:T143">Q126*S126*0.01</f>
        <v>1.99125</v>
      </c>
      <c r="U126" s="29">
        <f aca="true" t="shared" si="122" ref="U126:U143">R126*S126*0.01</f>
        <v>2.6662500000000002</v>
      </c>
      <c r="V126" s="61"/>
      <c r="W126" s="2"/>
      <c r="X126" s="239" t="str">
        <f>B126</f>
        <v>Bakery By-Product Meal</v>
      </c>
      <c r="Y126" s="2"/>
      <c r="Z126" s="66">
        <v>2.21</v>
      </c>
      <c r="AA126" s="87">
        <v>2.09</v>
      </c>
      <c r="AB126" s="35">
        <v>93.5</v>
      </c>
      <c r="AC126" s="71">
        <v>13.9</v>
      </c>
      <c r="AD126" s="9">
        <v>6.5</v>
      </c>
      <c r="AE126" s="9">
        <v>1.6</v>
      </c>
      <c r="AF126" s="9">
        <v>9.5</v>
      </c>
      <c r="AG126" s="72">
        <v>3.8</v>
      </c>
      <c r="AH126" s="419">
        <f>100-AG126-AI126-AF126-AC126</f>
        <v>60.300000000000004</v>
      </c>
      <c r="AI126" s="130">
        <f>D126</f>
        <v>12.5</v>
      </c>
      <c r="AJ126" s="131">
        <f>J126</f>
        <v>5.0375</v>
      </c>
      <c r="AK126" s="131">
        <f>N126</f>
        <v>9.5375</v>
      </c>
      <c r="AL126" s="192">
        <f>R126</f>
        <v>2.9625</v>
      </c>
      <c r="AM126" s="139">
        <f>S126</f>
        <v>90</v>
      </c>
      <c r="AN126" s="413">
        <f>G126*$AM126*0.01</f>
        <v>0.327375</v>
      </c>
      <c r="AO126" s="414">
        <f>H126*$AM126*0.01</f>
        <v>0.194625</v>
      </c>
      <c r="AP126" s="233">
        <f>T126</f>
        <v>1.99125</v>
      </c>
      <c r="AQ126" s="279">
        <f>U126</f>
        <v>2.6662500000000002</v>
      </c>
      <c r="AR126" s="61"/>
    </row>
    <row r="127" spans="1:44" ht="16.5" customHeight="1">
      <c r="A127" s="2"/>
      <c r="B127" s="10" t="s">
        <v>131</v>
      </c>
      <c r="C127" s="2"/>
      <c r="D127" s="36">
        <v>15</v>
      </c>
      <c r="E127" s="91">
        <v>2.91</v>
      </c>
      <c r="F127" s="85">
        <v>1.73</v>
      </c>
      <c r="G127" s="216">
        <f aca="true" t="shared" si="123" ref="G127:G152">D127*E127*0.01</f>
        <v>0.43650000000000005</v>
      </c>
      <c r="H127" s="217">
        <f aca="true" t="shared" si="124" ref="H127:H152">D127*F127*0.01</f>
        <v>0.2595</v>
      </c>
      <c r="I127" s="166">
        <v>40.3</v>
      </c>
      <c r="J127" s="146">
        <f>D127*I127*0.01</f>
        <v>6.045</v>
      </c>
      <c r="K127" s="137">
        <f t="shared" si="119"/>
        <v>82.3</v>
      </c>
      <c r="L127" s="207">
        <f t="shared" si="120"/>
        <v>76.3</v>
      </c>
      <c r="M127" s="360">
        <f>D127*K127*0.01</f>
        <v>12.345</v>
      </c>
      <c r="N127" s="27">
        <f>D127*L127*0.01</f>
        <v>11.445</v>
      </c>
      <c r="O127" s="33">
        <v>17.7</v>
      </c>
      <c r="P127" s="39">
        <v>23.7</v>
      </c>
      <c r="Q127" s="125">
        <f>D127*O127*0.01</f>
        <v>2.6550000000000002</v>
      </c>
      <c r="R127" s="27">
        <f>D127*P127*0.01</f>
        <v>3.555</v>
      </c>
      <c r="S127" s="354">
        <v>90</v>
      </c>
      <c r="T127" s="125">
        <f t="shared" si="121"/>
        <v>2.3895000000000004</v>
      </c>
      <c r="U127" s="27">
        <f t="shared" si="122"/>
        <v>3.1995</v>
      </c>
      <c r="V127" s="61"/>
      <c r="W127" s="2"/>
      <c r="X127" s="186" t="str">
        <f aca="true" t="shared" si="125" ref="X127:X152">B127</f>
        <v>Bakery, Waste Bread</v>
      </c>
      <c r="Y127" s="2"/>
      <c r="Z127" s="68">
        <v>2.09</v>
      </c>
      <c r="AA127" s="85">
        <v>1.98</v>
      </c>
      <c r="AB127" s="36">
        <v>89.3</v>
      </c>
      <c r="AC127" s="73">
        <v>8.9</v>
      </c>
      <c r="AD127" s="11">
        <v>3.1</v>
      </c>
      <c r="AE127" s="11">
        <v>0.1</v>
      </c>
      <c r="AF127" s="11">
        <v>2.2</v>
      </c>
      <c r="AG127" s="74">
        <v>2.8</v>
      </c>
      <c r="AH127" s="420">
        <f aca="true" t="shared" si="126" ref="AH127:AH152">100-AG127-AI127-AF127-AC127</f>
        <v>71.1</v>
      </c>
      <c r="AI127" s="132">
        <f aca="true" t="shared" si="127" ref="AI127:AI152">D127</f>
        <v>15</v>
      </c>
      <c r="AJ127" s="133">
        <f aca="true" t="shared" si="128" ref="AJ127:AJ152">J127</f>
        <v>6.045</v>
      </c>
      <c r="AK127" s="133">
        <f aca="true" t="shared" si="129" ref="AK127:AK152">N127</f>
        <v>11.445</v>
      </c>
      <c r="AL127" s="193">
        <f aca="true" t="shared" si="130" ref="AL127:AL152">R127</f>
        <v>3.555</v>
      </c>
      <c r="AM127" s="140">
        <f aca="true" t="shared" si="131" ref="AM127:AM152">S127</f>
        <v>90</v>
      </c>
      <c r="AN127" s="415">
        <f aca="true" t="shared" si="132" ref="AN127:AN152">G127*$AM127*0.01</f>
        <v>0.39285000000000003</v>
      </c>
      <c r="AO127" s="416">
        <f aca="true" t="shared" si="133" ref="AO127:AO152">H127*$AM127*0.01</f>
        <v>0.23355</v>
      </c>
      <c r="AP127" s="234">
        <f aca="true" t="shared" si="134" ref="AP127:AP152">T127</f>
        <v>2.3895000000000004</v>
      </c>
      <c r="AQ127" s="280">
        <f aca="true" t="shared" si="135" ref="AQ127:AQ152">U127</f>
        <v>3.1995</v>
      </c>
      <c r="AR127" s="61"/>
    </row>
    <row r="128" spans="1:44" ht="16.5" customHeight="1">
      <c r="A128" s="2"/>
      <c r="B128" s="10" t="s">
        <v>221</v>
      </c>
      <c r="C128" s="2"/>
      <c r="D128" s="36">
        <v>9.1</v>
      </c>
      <c r="E128" s="91">
        <v>4.05</v>
      </c>
      <c r="F128" s="85">
        <v>1.57</v>
      </c>
      <c r="G128" s="216">
        <f t="shared" si="123"/>
        <v>0.36855</v>
      </c>
      <c r="H128" s="217">
        <f t="shared" si="124"/>
        <v>0.14287000000000002</v>
      </c>
      <c r="I128" s="166">
        <v>33.7</v>
      </c>
      <c r="J128" s="146">
        <f>D128*I128*0.01</f>
        <v>3.0667000000000004</v>
      </c>
      <c r="K128" s="137">
        <f>100-O128</f>
        <v>85.4</v>
      </c>
      <c r="L128" s="207">
        <f>100-P128</f>
        <v>79.3</v>
      </c>
      <c r="M128" s="360">
        <f>D128*K128*0.01</f>
        <v>7.7714</v>
      </c>
      <c r="N128" s="27">
        <f>D128*L128*0.01</f>
        <v>7.2163</v>
      </c>
      <c r="O128" s="33">
        <v>14.6</v>
      </c>
      <c r="P128" s="39">
        <v>20.7</v>
      </c>
      <c r="Q128" s="125">
        <f>D128*O128*0.01</f>
        <v>1.3285999999999998</v>
      </c>
      <c r="R128" s="27">
        <f>D128*P128*0.01</f>
        <v>1.8836999999999997</v>
      </c>
      <c r="S128" s="354">
        <v>75</v>
      </c>
      <c r="T128" s="125">
        <f>Q128*S128*0.01</f>
        <v>0.9964499999999998</v>
      </c>
      <c r="U128" s="27">
        <f>R128*S128*0.01</f>
        <v>1.4127749999999997</v>
      </c>
      <c r="V128" s="61"/>
      <c r="W128" s="2"/>
      <c r="X128" s="186" t="str">
        <f t="shared" si="125"/>
        <v>Bakery, Cereal by-product</v>
      </c>
      <c r="Y128" s="2"/>
      <c r="Z128" s="68">
        <v>1.97</v>
      </c>
      <c r="AA128" s="85">
        <v>1.88</v>
      </c>
      <c r="AB128" s="36">
        <v>87.6</v>
      </c>
      <c r="AC128" s="73">
        <v>10</v>
      </c>
      <c r="AD128" s="11">
        <v>3.9</v>
      </c>
      <c r="AE128" s="11">
        <v>2.6</v>
      </c>
      <c r="AF128" s="11">
        <v>3.5</v>
      </c>
      <c r="AG128" s="74">
        <v>3.2</v>
      </c>
      <c r="AH128" s="420">
        <f t="shared" si="126"/>
        <v>74.2</v>
      </c>
      <c r="AI128" s="132">
        <f>D128</f>
        <v>9.1</v>
      </c>
      <c r="AJ128" s="133">
        <f>J128</f>
        <v>3.0667000000000004</v>
      </c>
      <c r="AK128" s="133">
        <f>N128</f>
        <v>7.2163</v>
      </c>
      <c r="AL128" s="193">
        <f>R128</f>
        <v>1.8836999999999997</v>
      </c>
      <c r="AM128" s="140">
        <f>S128</f>
        <v>75</v>
      </c>
      <c r="AN128" s="415">
        <f t="shared" si="132"/>
        <v>0.2764125</v>
      </c>
      <c r="AO128" s="416">
        <f t="shared" si="133"/>
        <v>0.10715250000000001</v>
      </c>
      <c r="AP128" s="234">
        <f>T128</f>
        <v>0.9964499999999998</v>
      </c>
      <c r="AQ128" s="280">
        <f>U128</f>
        <v>1.4127749999999997</v>
      </c>
      <c r="AR128" s="61"/>
    </row>
    <row r="129" spans="1:44" ht="16.5" customHeight="1">
      <c r="A129" s="2"/>
      <c r="B129" s="10" t="s">
        <v>222</v>
      </c>
      <c r="C129" s="2"/>
      <c r="D129" s="36">
        <v>9.7</v>
      </c>
      <c r="E129" s="91">
        <v>1.71</v>
      </c>
      <c r="F129" s="85">
        <v>1.83</v>
      </c>
      <c r="G129" s="216">
        <f t="shared" si="123"/>
        <v>0.16587</v>
      </c>
      <c r="H129" s="217">
        <f t="shared" si="124"/>
        <v>0.17750999999999997</v>
      </c>
      <c r="I129" s="166">
        <v>40.3</v>
      </c>
      <c r="J129" s="146">
        <f>D129*I129*0.01</f>
        <v>3.9090999999999996</v>
      </c>
      <c r="K129" s="137">
        <f>100-O129</f>
        <v>82.3</v>
      </c>
      <c r="L129" s="207">
        <f>100-P129</f>
        <v>76.3</v>
      </c>
      <c r="M129" s="360">
        <f>D129*K129*0.01</f>
        <v>7.983099999999999</v>
      </c>
      <c r="N129" s="27">
        <f>D129*L129*0.01</f>
        <v>7.4011</v>
      </c>
      <c r="O129" s="33">
        <v>17.7</v>
      </c>
      <c r="P129" s="39">
        <v>23.7</v>
      </c>
      <c r="Q129" s="125">
        <f>D129*O129*0.01</f>
        <v>1.7168999999999996</v>
      </c>
      <c r="R129" s="27">
        <f>D129*P129*0.01</f>
        <v>2.2988999999999997</v>
      </c>
      <c r="S129" s="354">
        <v>90</v>
      </c>
      <c r="T129" s="125">
        <f>Q129*S129*0.01</f>
        <v>1.5452099999999995</v>
      </c>
      <c r="U129" s="27">
        <f>R129*S129*0.01</f>
        <v>2.06901</v>
      </c>
      <c r="V129" s="61"/>
      <c r="W129" s="2"/>
      <c r="X129" s="186" t="str">
        <f t="shared" si="125"/>
        <v>Bakery, Cookie by-product</v>
      </c>
      <c r="Y129" s="2"/>
      <c r="Z129" s="68">
        <v>2.24</v>
      </c>
      <c r="AA129" s="85">
        <v>2.12</v>
      </c>
      <c r="AB129" s="36">
        <v>95</v>
      </c>
      <c r="AC129" s="73">
        <v>12.7</v>
      </c>
      <c r="AD129" s="11">
        <v>6.5</v>
      </c>
      <c r="AE129" s="11">
        <v>2.6</v>
      </c>
      <c r="AF129" s="11">
        <v>10.6</v>
      </c>
      <c r="AG129" s="74">
        <v>3</v>
      </c>
      <c r="AH129" s="420">
        <f t="shared" si="126"/>
        <v>64</v>
      </c>
      <c r="AI129" s="132">
        <f>D129</f>
        <v>9.7</v>
      </c>
      <c r="AJ129" s="133">
        <f>J129</f>
        <v>3.9090999999999996</v>
      </c>
      <c r="AK129" s="133">
        <f>N129</f>
        <v>7.4011</v>
      </c>
      <c r="AL129" s="193">
        <f>R129</f>
        <v>2.2988999999999997</v>
      </c>
      <c r="AM129" s="140">
        <f>S129</f>
        <v>90</v>
      </c>
      <c r="AN129" s="415">
        <f t="shared" si="132"/>
        <v>0.149283</v>
      </c>
      <c r="AO129" s="416">
        <f t="shared" si="133"/>
        <v>0.15975899999999998</v>
      </c>
      <c r="AP129" s="234">
        <f>T129</f>
        <v>1.5452099999999995</v>
      </c>
      <c r="AQ129" s="280">
        <f>U129</f>
        <v>2.06901</v>
      </c>
      <c r="AR129" s="61"/>
    </row>
    <row r="130" spans="1:44" ht="16.5" customHeight="1">
      <c r="A130" s="2"/>
      <c r="B130" s="10" t="s">
        <v>118</v>
      </c>
      <c r="C130" s="2"/>
      <c r="D130" s="36">
        <v>12.4</v>
      </c>
      <c r="E130" s="91">
        <v>3.63</v>
      </c>
      <c r="F130" s="85">
        <v>1.7</v>
      </c>
      <c r="G130" s="216">
        <f t="shared" si="123"/>
        <v>0.45012</v>
      </c>
      <c r="H130" s="217">
        <f t="shared" si="124"/>
        <v>0.2108</v>
      </c>
      <c r="I130" s="166">
        <v>30.2</v>
      </c>
      <c r="J130" s="146">
        <f aca="true" t="shared" si="136" ref="J130:J140">D130*I130*0.01</f>
        <v>3.7448</v>
      </c>
      <c r="K130" s="137">
        <f t="shared" si="119"/>
        <v>81.9</v>
      </c>
      <c r="L130" s="207">
        <f t="shared" si="120"/>
        <v>76.3</v>
      </c>
      <c r="M130" s="360">
        <f aca="true" t="shared" si="137" ref="M130:M140">D130*K130*0.01</f>
        <v>10.155600000000002</v>
      </c>
      <c r="N130" s="27">
        <f aca="true" t="shared" si="138" ref="N130:N140">D130*L130*0.01</f>
        <v>9.4612</v>
      </c>
      <c r="O130" s="33">
        <v>18.1</v>
      </c>
      <c r="P130" s="39">
        <v>23.7</v>
      </c>
      <c r="Q130" s="125">
        <f aca="true" t="shared" si="139" ref="Q130:Q140">D130*O130*0.01</f>
        <v>2.2444</v>
      </c>
      <c r="R130" s="27">
        <f aca="true" t="shared" si="140" ref="R130:R140">D130*P130*0.01</f>
        <v>2.9388</v>
      </c>
      <c r="S130" s="354">
        <v>85</v>
      </c>
      <c r="T130" s="125">
        <f t="shared" si="121"/>
        <v>1.90774</v>
      </c>
      <c r="U130" s="27">
        <f t="shared" si="122"/>
        <v>2.49798</v>
      </c>
      <c r="V130" s="61"/>
      <c r="W130" s="2"/>
      <c r="X130" s="186" t="str">
        <f t="shared" si="125"/>
        <v>Barley Grain, rolled</v>
      </c>
      <c r="Y130" s="2"/>
      <c r="Z130" s="68">
        <v>1.86</v>
      </c>
      <c r="AA130" s="85">
        <v>1.76</v>
      </c>
      <c r="AB130" s="36">
        <v>82.7</v>
      </c>
      <c r="AC130" s="73">
        <v>20.8</v>
      </c>
      <c r="AD130" s="11">
        <v>7.2</v>
      </c>
      <c r="AE130" s="11">
        <v>1.9</v>
      </c>
      <c r="AF130" s="11">
        <v>2.2</v>
      </c>
      <c r="AG130" s="74">
        <v>2.9</v>
      </c>
      <c r="AH130" s="420">
        <f t="shared" si="126"/>
        <v>61.69999999999999</v>
      </c>
      <c r="AI130" s="132">
        <f t="shared" si="127"/>
        <v>12.4</v>
      </c>
      <c r="AJ130" s="133">
        <f t="shared" si="128"/>
        <v>3.7448</v>
      </c>
      <c r="AK130" s="133">
        <f t="shared" si="129"/>
        <v>9.4612</v>
      </c>
      <c r="AL130" s="193">
        <f t="shared" si="130"/>
        <v>2.9388</v>
      </c>
      <c r="AM130" s="140">
        <f t="shared" si="131"/>
        <v>85</v>
      </c>
      <c r="AN130" s="415">
        <f t="shared" si="132"/>
        <v>0.38260200000000005</v>
      </c>
      <c r="AO130" s="416">
        <f t="shared" si="133"/>
        <v>0.17918</v>
      </c>
      <c r="AP130" s="234">
        <f t="shared" si="134"/>
        <v>1.90774</v>
      </c>
      <c r="AQ130" s="280">
        <f t="shared" si="135"/>
        <v>2.49798</v>
      </c>
      <c r="AR130" s="61"/>
    </row>
    <row r="131" spans="1:44" ht="16.5" customHeight="1">
      <c r="A131" s="2"/>
      <c r="B131" s="10" t="s">
        <v>238</v>
      </c>
      <c r="C131" s="2"/>
      <c r="D131" s="36">
        <v>10</v>
      </c>
      <c r="E131" s="91">
        <v>4.35</v>
      </c>
      <c r="F131" s="85">
        <v>1.24</v>
      </c>
      <c r="G131" s="216">
        <f t="shared" si="123"/>
        <v>0.435</v>
      </c>
      <c r="H131" s="217">
        <f t="shared" si="124"/>
        <v>0.12400000000000001</v>
      </c>
      <c r="I131" s="166">
        <v>4.5</v>
      </c>
      <c r="J131" s="146">
        <f t="shared" si="136"/>
        <v>0.45</v>
      </c>
      <c r="K131" s="137">
        <f t="shared" si="119"/>
        <v>33.8</v>
      </c>
      <c r="L131" s="207">
        <f t="shared" si="120"/>
        <v>23.700000000000003</v>
      </c>
      <c r="M131" s="360">
        <f t="shared" si="137"/>
        <v>3.38</v>
      </c>
      <c r="N131" s="27">
        <f t="shared" si="138"/>
        <v>2.3700000000000006</v>
      </c>
      <c r="O131" s="33">
        <v>66.2</v>
      </c>
      <c r="P131" s="39">
        <v>76.3</v>
      </c>
      <c r="Q131" s="125">
        <f t="shared" si="139"/>
        <v>6.62</v>
      </c>
      <c r="R131" s="27">
        <f t="shared" si="140"/>
        <v>7.63</v>
      </c>
      <c r="S131" s="354">
        <v>80</v>
      </c>
      <c r="T131" s="125">
        <f t="shared" si="121"/>
        <v>5.296</v>
      </c>
      <c r="U131" s="27">
        <f t="shared" si="122"/>
        <v>6.104</v>
      </c>
      <c r="V131" s="61"/>
      <c r="W131" s="2"/>
      <c r="X131" s="186" t="str">
        <f t="shared" si="125"/>
        <v>Beet Pulp, dried</v>
      </c>
      <c r="Y131" s="2"/>
      <c r="Z131" s="68">
        <v>1.47</v>
      </c>
      <c r="AA131" s="85">
        <v>1.38</v>
      </c>
      <c r="AB131" s="36">
        <v>69.1</v>
      </c>
      <c r="AC131" s="73">
        <v>45.8</v>
      </c>
      <c r="AD131" s="11">
        <v>23.1</v>
      </c>
      <c r="AE131" s="11">
        <v>1.6</v>
      </c>
      <c r="AF131" s="11">
        <v>1.1</v>
      </c>
      <c r="AG131" s="74">
        <v>7.3</v>
      </c>
      <c r="AH131" s="420">
        <f t="shared" si="126"/>
        <v>35.80000000000001</v>
      </c>
      <c r="AI131" s="132">
        <f t="shared" si="127"/>
        <v>10</v>
      </c>
      <c r="AJ131" s="133">
        <f t="shared" si="128"/>
        <v>0.45</v>
      </c>
      <c r="AK131" s="133">
        <f t="shared" si="129"/>
        <v>2.3700000000000006</v>
      </c>
      <c r="AL131" s="193">
        <f t="shared" si="130"/>
        <v>7.63</v>
      </c>
      <c r="AM131" s="140">
        <f t="shared" si="131"/>
        <v>80</v>
      </c>
      <c r="AN131" s="415">
        <f t="shared" si="132"/>
        <v>0.348</v>
      </c>
      <c r="AO131" s="416">
        <f t="shared" si="133"/>
        <v>0.09920000000000002</v>
      </c>
      <c r="AP131" s="234">
        <f t="shared" si="134"/>
        <v>5.296</v>
      </c>
      <c r="AQ131" s="280">
        <f t="shared" si="135"/>
        <v>6.104</v>
      </c>
      <c r="AR131" s="61"/>
    </row>
    <row r="132" spans="1:44" ht="16.5" customHeight="1">
      <c r="A132" s="2"/>
      <c r="B132" s="10" t="s">
        <v>220</v>
      </c>
      <c r="C132" s="2"/>
      <c r="D132" s="36">
        <v>11.9</v>
      </c>
      <c r="E132" s="91">
        <v>2.25</v>
      </c>
      <c r="F132" s="85">
        <v>1.57</v>
      </c>
      <c r="G132" s="216">
        <f>D132*E132*0.01</f>
        <v>0.26775000000000004</v>
      </c>
      <c r="H132" s="217">
        <f>D132*F132*0.01</f>
        <v>0.18683</v>
      </c>
      <c r="I132" s="166">
        <v>74.1</v>
      </c>
      <c r="J132" s="146">
        <f t="shared" si="136"/>
        <v>8.8179</v>
      </c>
      <c r="K132" s="137">
        <f t="shared" si="119"/>
        <v>85.3</v>
      </c>
      <c r="L132" s="207">
        <f t="shared" si="120"/>
        <v>81.9</v>
      </c>
      <c r="M132" s="360">
        <f t="shared" si="137"/>
        <v>10.1507</v>
      </c>
      <c r="N132" s="27">
        <f t="shared" si="138"/>
        <v>9.746100000000002</v>
      </c>
      <c r="O132" s="33">
        <v>14.7</v>
      </c>
      <c r="P132" s="39">
        <v>18.1</v>
      </c>
      <c r="Q132" s="125">
        <f t="shared" si="139"/>
        <v>1.7493</v>
      </c>
      <c r="R132" s="27">
        <f t="shared" si="140"/>
        <v>2.1539</v>
      </c>
      <c r="S132" s="354">
        <v>90</v>
      </c>
      <c r="T132" s="125">
        <f t="shared" si="121"/>
        <v>1.57437</v>
      </c>
      <c r="U132" s="27">
        <f t="shared" si="122"/>
        <v>1.93851</v>
      </c>
      <c r="V132" s="61"/>
      <c r="W132" s="2"/>
      <c r="X132" s="186" t="str">
        <f t="shared" si="125"/>
        <v>Chocolate By-Product</v>
      </c>
      <c r="Y132" s="2"/>
      <c r="Z132" s="68">
        <v>2.56</v>
      </c>
      <c r="AA132" s="85">
        <v>2.43</v>
      </c>
      <c r="AB132" s="36">
        <v>102.7</v>
      </c>
      <c r="AC132" s="73">
        <v>23.8</v>
      </c>
      <c r="AD132" s="11">
        <v>15.7</v>
      </c>
      <c r="AE132" s="11">
        <v>3.2</v>
      </c>
      <c r="AF132" s="11">
        <v>20.5</v>
      </c>
      <c r="AG132" s="74">
        <v>2.1</v>
      </c>
      <c r="AH132" s="420">
        <f t="shared" si="126"/>
        <v>41.7</v>
      </c>
      <c r="AI132" s="132">
        <f>D132</f>
        <v>11.9</v>
      </c>
      <c r="AJ132" s="133">
        <f>J132</f>
        <v>8.8179</v>
      </c>
      <c r="AK132" s="133">
        <f>N132</f>
        <v>9.746100000000002</v>
      </c>
      <c r="AL132" s="193">
        <f>R132</f>
        <v>2.1539</v>
      </c>
      <c r="AM132" s="140">
        <f>S132</f>
        <v>90</v>
      </c>
      <c r="AN132" s="415">
        <f t="shared" si="132"/>
        <v>0.24097500000000005</v>
      </c>
      <c r="AO132" s="416">
        <f t="shared" si="133"/>
        <v>0.168147</v>
      </c>
      <c r="AP132" s="234">
        <f>T132</f>
        <v>1.57437</v>
      </c>
      <c r="AQ132" s="280">
        <f>U132</f>
        <v>1.93851</v>
      </c>
      <c r="AR132" s="61"/>
    </row>
    <row r="133" spans="1:44" ht="16.5" customHeight="1">
      <c r="A133" s="2"/>
      <c r="B133" s="10" t="s">
        <v>239</v>
      </c>
      <c r="C133" s="2"/>
      <c r="D133" s="36">
        <v>6.9</v>
      </c>
      <c r="E133" s="91">
        <v>2.56</v>
      </c>
      <c r="F133" s="85">
        <v>1.03</v>
      </c>
      <c r="G133" s="216">
        <f t="shared" si="123"/>
        <v>0.17664000000000002</v>
      </c>
      <c r="H133" s="217">
        <f t="shared" si="124"/>
        <v>0.07107000000000001</v>
      </c>
      <c r="I133" s="166">
        <v>41.7</v>
      </c>
      <c r="J133" s="146">
        <f t="shared" si="136"/>
        <v>2.8773000000000004</v>
      </c>
      <c r="K133" s="137">
        <f t="shared" si="119"/>
        <v>75.8</v>
      </c>
      <c r="L133" s="207">
        <f t="shared" si="120"/>
        <v>68.3</v>
      </c>
      <c r="M133" s="360">
        <f t="shared" si="137"/>
        <v>5.2302</v>
      </c>
      <c r="N133" s="27">
        <f t="shared" si="138"/>
        <v>4.7127</v>
      </c>
      <c r="O133" s="33">
        <v>24.2</v>
      </c>
      <c r="P133" s="39">
        <v>31.7</v>
      </c>
      <c r="Q133" s="125">
        <f t="shared" si="139"/>
        <v>1.6698</v>
      </c>
      <c r="R133" s="27">
        <f t="shared" si="140"/>
        <v>2.1873</v>
      </c>
      <c r="S133" s="354">
        <v>80</v>
      </c>
      <c r="T133" s="125">
        <f t="shared" si="121"/>
        <v>1.3358400000000001</v>
      </c>
      <c r="U133" s="27">
        <f t="shared" si="122"/>
        <v>1.74984</v>
      </c>
      <c r="V133" s="61"/>
      <c r="W133" s="2"/>
      <c r="X133" s="186" t="str">
        <f t="shared" si="125"/>
        <v>Citrus Pulp, dried</v>
      </c>
      <c r="Y133" s="2"/>
      <c r="Z133" s="68">
        <v>1.76</v>
      </c>
      <c r="AA133" s="85">
        <v>1.66</v>
      </c>
      <c r="AB133" s="36">
        <v>79.8</v>
      </c>
      <c r="AC133" s="73">
        <v>24.2</v>
      </c>
      <c r="AD133" s="11">
        <v>22.2</v>
      </c>
      <c r="AE133" s="11">
        <v>0.9</v>
      </c>
      <c r="AF133" s="11">
        <v>4.9</v>
      </c>
      <c r="AG133" s="74">
        <v>7.2</v>
      </c>
      <c r="AH133" s="420">
        <f t="shared" si="126"/>
        <v>56.79999999999998</v>
      </c>
      <c r="AI133" s="132">
        <f t="shared" si="127"/>
        <v>6.9</v>
      </c>
      <c r="AJ133" s="133">
        <f t="shared" si="128"/>
        <v>2.8773000000000004</v>
      </c>
      <c r="AK133" s="133">
        <f t="shared" si="129"/>
        <v>4.7127</v>
      </c>
      <c r="AL133" s="193">
        <f t="shared" si="130"/>
        <v>2.1873</v>
      </c>
      <c r="AM133" s="140">
        <f t="shared" si="131"/>
        <v>80</v>
      </c>
      <c r="AN133" s="415">
        <f t="shared" si="132"/>
        <v>0.14131200000000002</v>
      </c>
      <c r="AO133" s="416">
        <f t="shared" si="133"/>
        <v>0.05685600000000001</v>
      </c>
      <c r="AP133" s="234">
        <f t="shared" si="134"/>
        <v>1.3358400000000001</v>
      </c>
      <c r="AQ133" s="280">
        <f t="shared" si="135"/>
        <v>1.74984</v>
      </c>
      <c r="AR133" s="61"/>
    </row>
    <row r="134" spans="1:44" ht="16.5" customHeight="1">
      <c r="A134" s="2"/>
      <c r="B134" s="10" t="s">
        <v>196</v>
      </c>
      <c r="C134" s="2"/>
      <c r="D134" s="36">
        <v>9.4</v>
      </c>
      <c r="E134" s="91">
        <v>2.84</v>
      </c>
      <c r="F134" s="85">
        <v>2.13</v>
      </c>
      <c r="G134" s="216">
        <f t="shared" si="123"/>
        <v>0.26696</v>
      </c>
      <c r="H134" s="217">
        <f t="shared" si="124"/>
        <v>0.20021999999999998</v>
      </c>
      <c r="I134" s="166">
        <v>23.9</v>
      </c>
      <c r="J134" s="146">
        <f t="shared" si="136"/>
        <v>2.2466</v>
      </c>
      <c r="K134" s="137">
        <f t="shared" si="119"/>
        <v>63</v>
      </c>
      <c r="L134" s="207">
        <f t="shared" si="120"/>
        <v>52.7</v>
      </c>
      <c r="M134" s="360">
        <f t="shared" si="137"/>
        <v>5.922000000000001</v>
      </c>
      <c r="N134" s="27">
        <f t="shared" si="138"/>
        <v>4.9538</v>
      </c>
      <c r="O134" s="33">
        <v>37</v>
      </c>
      <c r="P134" s="39">
        <v>47.3</v>
      </c>
      <c r="Q134" s="125">
        <f t="shared" si="139"/>
        <v>3.478</v>
      </c>
      <c r="R134" s="27">
        <f t="shared" si="140"/>
        <v>4.4462</v>
      </c>
      <c r="S134" s="354">
        <v>90</v>
      </c>
      <c r="T134" s="125">
        <f t="shared" si="121"/>
        <v>3.1302000000000003</v>
      </c>
      <c r="U134" s="27">
        <f t="shared" si="122"/>
        <v>4.001580000000001</v>
      </c>
      <c r="V134" s="61"/>
      <c r="W134" s="2"/>
      <c r="X134" s="186" t="str">
        <f t="shared" si="125"/>
        <v>Corn Grain, cracked, dry</v>
      </c>
      <c r="Y134" s="2"/>
      <c r="Z134" s="68">
        <v>1.91</v>
      </c>
      <c r="AA134" s="85">
        <v>1.8</v>
      </c>
      <c r="AB134" s="36">
        <v>85</v>
      </c>
      <c r="AC134" s="73">
        <v>9.5</v>
      </c>
      <c r="AD134" s="11">
        <v>3.4</v>
      </c>
      <c r="AE134" s="11">
        <v>0.9</v>
      </c>
      <c r="AF134" s="11">
        <v>4.2</v>
      </c>
      <c r="AG134" s="74">
        <v>1.5</v>
      </c>
      <c r="AH134" s="420">
        <f t="shared" si="126"/>
        <v>75.39999999999999</v>
      </c>
      <c r="AI134" s="132">
        <f t="shared" si="127"/>
        <v>9.4</v>
      </c>
      <c r="AJ134" s="133">
        <f t="shared" si="128"/>
        <v>2.2466</v>
      </c>
      <c r="AK134" s="133">
        <f t="shared" si="129"/>
        <v>4.9538</v>
      </c>
      <c r="AL134" s="193">
        <f t="shared" si="130"/>
        <v>4.4462</v>
      </c>
      <c r="AM134" s="140">
        <f t="shared" si="131"/>
        <v>90</v>
      </c>
      <c r="AN134" s="415">
        <f t="shared" si="132"/>
        <v>0.240264</v>
      </c>
      <c r="AO134" s="416">
        <f t="shared" si="133"/>
        <v>0.180198</v>
      </c>
      <c r="AP134" s="234">
        <f t="shared" si="134"/>
        <v>3.1302000000000003</v>
      </c>
      <c r="AQ134" s="280">
        <f t="shared" si="135"/>
        <v>4.001580000000001</v>
      </c>
      <c r="AR134" s="61"/>
    </row>
    <row r="135" spans="1:44" ht="17.25" customHeight="1">
      <c r="A135" s="2"/>
      <c r="B135" s="10" t="s">
        <v>199</v>
      </c>
      <c r="C135" s="2"/>
      <c r="D135" s="36">
        <v>9.4</v>
      </c>
      <c r="E135" s="91">
        <v>2.84</v>
      </c>
      <c r="F135" s="85">
        <v>2.13</v>
      </c>
      <c r="G135" s="216">
        <f t="shared" si="123"/>
        <v>0.26696</v>
      </c>
      <c r="H135" s="217">
        <f t="shared" si="124"/>
        <v>0.20021999999999998</v>
      </c>
      <c r="I135" s="166">
        <v>23.9</v>
      </c>
      <c r="J135" s="146">
        <f t="shared" si="136"/>
        <v>2.2466</v>
      </c>
      <c r="K135" s="137">
        <f t="shared" si="119"/>
        <v>63</v>
      </c>
      <c r="L135" s="207">
        <f t="shared" si="120"/>
        <v>52.7</v>
      </c>
      <c r="M135" s="360">
        <f t="shared" si="137"/>
        <v>5.922000000000001</v>
      </c>
      <c r="N135" s="27">
        <f t="shared" si="138"/>
        <v>4.9538</v>
      </c>
      <c r="O135" s="33">
        <v>37</v>
      </c>
      <c r="P135" s="39">
        <v>47.3</v>
      </c>
      <c r="Q135" s="125">
        <f t="shared" si="139"/>
        <v>3.478</v>
      </c>
      <c r="R135" s="27">
        <f t="shared" si="140"/>
        <v>4.4462</v>
      </c>
      <c r="S135" s="354">
        <v>90</v>
      </c>
      <c r="T135" s="125">
        <f t="shared" si="121"/>
        <v>3.1302000000000003</v>
      </c>
      <c r="U135" s="27">
        <f t="shared" si="122"/>
        <v>4.001580000000001</v>
      </c>
      <c r="V135" s="61"/>
      <c r="W135" s="2"/>
      <c r="X135" s="186" t="str">
        <f t="shared" si="125"/>
        <v>Corn Grain, ground, dry</v>
      </c>
      <c r="Y135" s="2"/>
      <c r="Z135" s="68">
        <v>2.01</v>
      </c>
      <c r="AA135" s="85">
        <v>1.9</v>
      </c>
      <c r="AB135" s="36">
        <v>88.7</v>
      </c>
      <c r="AC135" s="73">
        <v>9.5</v>
      </c>
      <c r="AD135" s="11">
        <v>3.4</v>
      </c>
      <c r="AE135" s="11">
        <v>0.9</v>
      </c>
      <c r="AF135" s="11">
        <v>4.2</v>
      </c>
      <c r="AG135" s="74">
        <v>1.5</v>
      </c>
      <c r="AH135" s="420">
        <f t="shared" si="126"/>
        <v>75.39999999999999</v>
      </c>
      <c r="AI135" s="132">
        <f t="shared" si="127"/>
        <v>9.4</v>
      </c>
      <c r="AJ135" s="133">
        <f t="shared" si="128"/>
        <v>2.2466</v>
      </c>
      <c r="AK135" s="133">
        <f t="shared" si="129"/>
        <v>4.9538</v>
      </c>
      <c r="AL135" s="193">
        <f t="shared" si="130"/>
        <v>4.4462</v>
      </c>
      <c r="AM135" s="140">
        <f t="shared" si="131"/>
        <v>90</v>
      </c>
      <c r="AN135" s="415">
        <f t="shared" si="132"/>
        <v>0.240264</v>
      </c>
      <c r="AO135" s="416">
        <f t="shared" si="133"/>
        <v>0.180198</v>
      </c>
      <c r="AP135" s="234">
        <f t="shared" si="134"/>
        <v>3.1302000000000003</v>
      </c>
      <c r="AQ135" s="280">
        <f t="shared" si="135"/>
        <v>4.001580000000001</v>
      </c>
      <c r="AR135" s="61"/>
    </row>
    <row r="136" spans="1:44" ht="16.5" customHeight="1">
      <c r="A136" s="2"/>
      <c r="B136" s="10" t="s">
        <v>200</v>
      </c>
      <c r="C136" s="2"/>
      <c r="D136" s="36">
        <v>9.2</v>
      </c>
      <c r="E136" s="91">
        <v>2.64</v>
      </c>
      <c r="F136" s="85">
        <v>2.11</v>
      </c>
      <c r="G136" s="216">
        <f t="shared" si="123"/>
        <v>0.24288</v>
      </c>
      <c r="H136" s="217">
        <f t="shared" si="124"/>
        <v>0.19412</v>
      </c>
      <c r="I136" s="166">
        <v>27.9</v>
      </c>
      <c r="J136" s="146">
        <f t="shared" si="136"/>
        <v>2.5667999999999997</v>
      </c>
      <c r="K136" s="137">
        <f t="shared" si="119"/>
        <v>67.1</v>
      </c>
      <c r="L136" s="207">
        <f t="shared" si="120"/>
        <v>57</v>
      </c>
      <c r="M136" s="360">
        <f t="shared" si="137"/>
        <v>6.1732</v>
      </c>
      <c r="N136" s="27">
        <f t="shared" si="138"/>
        <v>5.244</v>
      </c>
      <c r="O136" s="33">
        <v>32.9</v>
      </c>
      <c r="P136" s="39">
        <v>43</v>
      </c>
      <c r="Q136" s="125">
        <f t="shared" si="139"/>
        <v>3.0267999999999997</v>
      </c>
      <c r="R136" s="27">
        <f t="shared" si="140"/>
        <v>3.956</v>
      </c>
      <c r="S136" s="354">
        <v>90</v>
      </c>
      <c r="T136" s="125">
        <f t="shared" si="121"/>
        <v>2.7241199999999997</v>
      </c>
      <c r="U136" s="27">
        <f t="shared" si="122"/>
        <v>3.5604000000000005</v>
      </c>
      <c r="V136" s="61"/>
      <c r="W136" s="2"/>
      <c r="X136" s="186" t="str">
        <f t="shared" si="125"/>
        <v>Corn Grain, grd. Hi Moist.</v>
      </c>
      <c r="Y136" s="2"/>
      <c r="Z136" s="68">
        <v>2</v>
      </c>
      <c r="AA136" s="85">
        <v>1.97</v>
      </c>
      <c r="AB136" s="36">
        <v>91.5</v>
      </c>
      <c r="AC136" s="73">
        <v>10.3</v>
      </c>
      <c r="AD136" s="11">
        <v>3.6</v>
      </c>
      <c r="AE136" s="11">
        <v>0.9</v>
      </c>
      <c r="AF136" s="11">
        <v>4.3</v>
      </c>
      <c r="AG136" s="74">
        <v>1.5</v>
      </c>
      <c r="AH136" s="420">
        <f t="shared" si="126"/>
        <v>74.7</v>
      </c>
      <c r="AI136" s="132">
        <f t="shared" si="127"/>
        <v>9.2</v>
      </c>
      <c r="AJ136" s="133">
        <f t="shared" si="128"/>
        <v>2.5667999999999997</v>
      </c>
      <c r="AK136" s="133">
        <f t="shared" si="129"/>
        <v>5.244</v>
      </c>
      <c r="AL136" s="193">
        <f t="shared" si="130"/>
        <v>3.956</v>
      </c>
      <c r="AM136" s="140">
        <f t="shared" si="131"/>
        <v>90</v>
      </c>
      <c r="AN136" s="415">
        <f t="shared" si="132"/>
        <v>0.218592</v>
      </c>
      <c r="AO136" s="416">
        <f t="shared" si="133"/>
        <v>0.174708</v>
      </c>
      <c r="AP136" s="234">
        <f t="shared" si="134"/>
        <v>2.7241199999999997</v>
      </c>
      <c r="AQ136" s="280">
        <f t="shared" si="135"/>
        <v>3.5604000000000005</v>
      </c>
      <c r="AR136" s="61"/>
    </row>
    <row r="137" spans="1:44" ht="16.5" customHeight="1">
      <c r="A137" s="2"/>
      <c r="B137" s="10" t="s">
        <v>198</v>
      </c>
      <c r="C137" s="2"/>
      <c r="D137" s="36">
        <v>9.2</v>
      </c>
      <c r="E137" s="91">
        <v>2.64</v>
      </c>
      <c r="F137" s="85">
        <v>2.11</v>
      </c>
      <c r="G137" s="216">
        <f t="shared" si="123"/>
        <v>0.24288</v>
      </c>
      <c r="H137" s="217">
        <f t="shared" si="124"/>
        <v>0.19412</v>
      </c>
      <c r="I137" s="166">
        <v>27.9</v>
      </c>
      <c r="J137" s="146">
        <f t="shared" si="136"/>
        <v>2.5667999999999997</v>
      </c>
      <c r="K137" s="137">
        <f t="shared" si="119"/>
        <v>67.1</v>
      </c>
      <c r="L137" s="207">
        <f t="shared" si="120"/>
        <v>57</v>
      </c>
      <c r="M137" s="360">
        <f t="shared" si="137"/>
        <v>6.1732</v>
      </c>
      <c r="N137" s="27">
        <f t="shared" si="138"/>
        <v>5.244</v>
      </c>
      <c r="O137" s="33">
        <v>32.9</v>
      </c>
      <c r="P137" s="39">
        <v>43</v>
      </c>
      <c r="Q137" s="125">
        <f t="shared" si="139"/>
        <v>3.0267999999999997</v>
      </c>
      <c r="R137" s="27">
        <f t="shared" si="140"/>
        <v>3.956</v>
      </c>
      <c r="S137" s="354">
        <v>90</v>
      </c>
      <c r="T137" s="125">
        <f t="shared" si="121"/>
        <v>2.7241199999999997</v>
      </c>
      <c r="U137" s="27">
        <f t="shared" si="122"/>
        <v>3.5604000000000005</v>
      </c>
      <c r="V137" s="61"/>
      <c r="W137" s="2"/>
      <c r="X137" s="261" t="str">
        <f t="shared" si="125"/>
        <v>Corn Grain, rolled, Hi Moist.</v>
      </c>
      <c r="Y137" s="2"/>
      <c r="Z137" s="68">
        <v>2.01</v>
      </c>
      <c r="AA137" s="85">
        <v>1.9</v>
      </c>
      <c r="AB137" s="36">
        <v>88.5</v>
      </c>
      <c r="AC137" s="73">
        <v>10.3</v>
      </c>
      <c r="AD137" s="11">
        <v>3.6</v>
      </c>
      <c r="AE137" s="11">
        <v>0.9</v>
      </c>
      <c r="AF137" s="11">
        <v>4.3</v>
      </c>
      <c r="AG137" s="74">
        <v>1.5</v>
      </c>
      <c r="AH137" s="420">
        <f t="shared" si="126"/>
        <v>74.7</v>
      </c>
      <c r="AI137" s="132">
        <f t="shared" si="127"/>
        <v>9.2</v>
      </c>
      <c r="AJ137" s="133">
        <f t="shared" si="128"/>
        <v>2.5667999999999997</v>
      </c>
      <c r="AK137" s="133">
        <f t="shared" si="129"/>
        <v>5.244</v>
      </c>
      <c r="AL137" s="193">
        <f t="shared" si="130"/>
        <v>3.956</v>
      </c>
      <c r="AM137" s="140">
        <f t="shared" si="131"/>
        <v>90</v>
      </c>
      <c r="AN137" s="415">
        <f t="shared" si="132"/>
        <v>0.218592</v>
      </c>
      <c r="AO137" s="416">
        <f t="shared" si="133"/>
        <v>0.174708</v>
      </c>
      <c r="AP137" s="234">
        <f t="shared" si="134"/>
        <v>2.7241199999999997</v>
      </c>
      <c r="AQ137" s="280">
        <f t="shared" si="135"/>
        <v>3.5604000000000005</v>
      </c>
      <c r="AR137" s="61"/>
    </row>
    <row r="138" spans="1:44" ht="16.5" customHeight="1">
      <c r="A138" s="2"/>
      <c r="B138" s="10" t="s">
        <v>197</v>
      </c>
      <c r="C138" s="2"/>
      <c r="D138" s="36">
        <v>9.4</v>
      </c>
      <c r="E138" s="91">
        <v>3.05</v>
      </c>
      <c r="F138" s="85">
        <v>2.04</v>
      </c>
      <c r="G138" s="216">
        <f t="shared" si="123"/>
        <v>0.2867</v>
      </c>
      <c r="H138" s="217">
        <f t="shared" si="124"/>
        <v>0.19176</v>
      </c>
      <c r="I138" s="166">
        <v>1.7</v>
      </c>
      <c r="J138" s="146">
        <f t="shared" si="136"/>
        <v>0.1598</v>
      </c>
      <c r="K138" s="137">
        <f t="shared" si="119"/>
        <v>36.3</v>
      </c>
      <c r="L138" s="207">
        <f t="shared" si="120"/>
        <v>25.5</v>
      </c>
      <c r="M138" s="360">
        <f t="shared" si="137"/>
        <v>3.4122</v>
      </c>
      <c r="N138" s="27">
        <f t="shared" si="138"/>
        <v>2.3970000000000002</v>
      </c>
      <c r="O138" s="33">
        <v>63.7</v>
      </c>
      <c r="P138" s="39">
        <v>74.5</v>
      </c>
      <c r="Q138" s="125">
        <f t="shared" si="139"/>
        <v>5.987800000000001</v>
      </c>
      <c r="R138" s="27">
        <f t="shared" si="140"/>
        <v>7.003000000000001</v>
      </c>
      <c r="S138" s="354">
        <v>90</v>
      </c>
      <c r="T138" s="125">
        <f t="shared" si="121"/>
        <v>5.38902</v>
      </c>
      <c r="U138" s="27">
        <f t="shared" si="122"/>
        <v>6.3027000000000015</v>
      </c>
      <c r="V138" s="61"/>
      <c r="W138" s="2"/>
      <c r="X138" s="261" t="str">
        <f t="shared" si="125"/>
        <v>Corn Grain, steam flaked, dry</v>
      </c>
      <c r="Y138" s="2"/>
      <c r="Z138" s="68">
        <v>2.09</v>
      </c>
      <c r="AA138" s="85">
        <v>1.98</v>
      </c>
      <c r="AB138" s="36">
        <v>91.7</v>
      </c>
      <c r="AC138" s="73">
        <v>9.5</v>
      </c>
      <c r="AD138" s="11">
        <v>3.4</v>
      </c>
      <c r="AE138" s="11">
        <v>0.9</v>
      </c>
      <c r="AF138" s="11">
        <v>4.2</v>
      </c>
      <c r="AG138" s="74">
        <v>1.5</v>
      </c>
      <c r="AH138" s="420">
        <f t="shared" si="126"/>
        <v>75.39999999999999</v>
      </c>
      <c r="AI138" s="132">
        <f t="shared" si="127"/>
        <v>9.4</v>
      </c>
      <c r="AJ138" s="133">
        <f t="shared" si="128"/>
        <v>0.1598</v>
      </c>
      <c r="AK138" s="133">
        <f t="shared" si="129"/>
        <v>2.3970000000000002</v>
      </c>
      <c r="AL138" s="193">
        <f t="shared" si="130"/>
        <v>7.003000000000001</v>
      </c>
      <c r="AM138" s="140">
        <f t="shared" si="131"/>
        <v>90</v>
      </c>
      <c r="AN138" s="415">
        <f t="shared" si="132"/>
        <v>0.25803000000000004</v>
      </c>
      <c r="AO138" s="416">
        <f t="shared" si="133"/>
        <v>0.17258400000000002</v>
      </c>
      <c r="AP138" s="234">
        <f t="shared" si="134"/>
        <v>5.38902</v>
      </c>
      <c r="AQ138" s="280">
        <f t="shared" si="135"/>
        <v>6.3027000000000015</v>
      </c>
      <c r="AR138" s="61"/>
    </row>
    <row r="139" spans="1:44" ht="16.5" customHeight="1">
      <c r="A139" s="2"/>
      <c r="B139" s="10" t="s">
        <v>186</v>
      </c>
      <c r="C139" s="2"/>
      <c r="D139" s="36">
        <v>8.6</v>
      </c>
      <c r="E139" s="91">
        <v>2.6</v>
      </c>
      <c r="F139" s="85">
        <v>2</v>
      </c>
      <c r="G139" s="216">
        <f t="shared" si="123"/>
        <v>0.2236</v>
      </c>
      <c r="H139" s="217">
        <f t="shared" si="124"/>
        <v>0.172</v>
      </c>
      <c r="I139" s="166">
        <v>30</v>
      </c>
      <c r="J139" s="146">
        <f t="shared" si="136"/>
        <v>2.58</v>
      </c>
      <c r="K139" s="137">
        <f t="shared" si="119"/>
        <v>67.2</v>
      </c>
      <c r="L139" s="207">
        <f t="shared" si="120"/>
        <v>57.5</v>
      </c>
      <c r="M139" s="360">
        <f t="shared" si="137"/>
        <v>5.7791999999999994</v>
      </c>
      <c r="N139" s="27">
        <f t="shared" si="138"/>
        <v>4.945</v>
      </c>
      <c r="O139" s="33">
        <v>32.8</v>
      </c>
      <c r="P139" s="39">
        <v>42.5</v>
      </c>
      <c r="Q139" s="125">
        <f t="shared" si="139"/>
        <v>2.8207999999999998</v>
      </c>
      <c r="R139" s="27">
        <f t="shared" si="140"/>
        <v>3.6550000000000002</v>
      </c>
      <c r="S139" s="354">
        <v>90</v>
      </c>
      <c r="T139" s="125">
        <f t="shared" si="121"/>
        <v>2.53872</v>
      </c>
      <c r="U139" s="27">
        <f t="shared" si="122"/>
        <v>3.2895000000000003</v>
      </c>
      <c r="V139" s="61"/>
      <c r="W139" s="2"/>
      <c r="X139" s="261" t="str">
        <f t="shared" si="125"/>
        <v>Corn &amp; Cob Meal, Grd., Dried</v>
      </c>
      <c r="Y139" s="2"/>
      <c r="Z139" s="68">
        <v>1.86</v>
      </c>
      <c r="AA139" s="85">
        <v>1.76</v>
      </c>
      <c r="AB139" s="36">
        <v>83.5</v>
      </c>
      <c r="AC139" s="73">
        <v>21.5</v>
      </c>
      <c r="AD139" s="11">
        <v>8</v>
      </c>
      <c r="AE139" s="11">
        <v>1.6</v>
      </c>
      <c r="AF139" s="11">
        <v>3.9</v>
      </c>
      <c r="AG139" s="74">
        <v>1.7</v>
      </c>
      <c r="AH139" s="420">
        <f t="shared" si="126"/>
        <v>64.3</v>
      </c>
      <c r="AI139" s="132">
        <f t="shared" si="127"/>
        <v>8.6</v>
      </c>
      <c r="AJ139" s="133">
        <f t="shared" si="128"/>
        <v>2.58</v>
      </c>
      <c r="AK139" s="133">
        <f t="shared" si="129"/>
        <v>4.945</v>
      </c>
      <c r="AL139" s="193">
        <f t="shared" si="130"/>
        <v>3.6550000000000002</v>
      </c>
      <c r="AM139" s="140">
        <f t="shared" si="131"/>
        <v>90</v>
      </c>
      <c r="AN139" s="415">
        <f t="shared" si="132"/>
        <v>0.20124</v>
      </c>
      <c r="AO139" s="416">
        <f t="shared" si="133"/>
        <v>0.1548</v>
      </c>
      <c r="AP139" s="234">
        <f t="shared" si="134"/>
        <v>2.53872</v>
      </c>
      <c r="AQ139" s="280">
        <f t="shared" si="135"/>
        <v>3.2895000000000003</v>
      </c>
      <c r="AR139" s="61"/>
    </row>
    <row r="140" spans="1:44" ht="16.5" customHeight="1">
      <c r="A140" s="2"/>
      <c r="B140" s="65" t="s">
        <v>201</v>
      </c>
      <c r="C140" s="2"/>
      <c r="D140" s="36">
        <v>8.4</v>
      </c>
      <c r="E140" s="91">
        <v>2.28</v>
      </c>
      <c r="F140" s="85">
        <v>1.7</v>
      </c>
      <c r="G140" s="216">
        <f t="shared" si="123"/>
        <v>0.19151999999999997</v>
      </c>
      <c r="H140" s="217">
        <f t="shared" si="124"/>
        <v>0.1428</v>
      </c>
      <c r="I140" s="166">
        <v>34</v>
      </c>
      <c r="J140" s="146">
        <f t="shared" si="136"/>
        <v>2.8560000000000003</v>
      </c>
      <c r="K140" s="137">
        <f t="shared" si="119"/>
        <v>70.4</v>
      </c>
      <c r="L140" s="207">
        <f t="shared" si="120"/>
        <v>61.1</v>
      </c>
      <c r="M140" s="360">
        <f t="shared" si="137"/>
        <v>5.9136000000000015</v>
      </c>
      <c r="N140" s="27">
        <f t="shared" si="138"/>
        <v>5.1324000000000005</v>
      </c>
      <c r="O140" s="33">
        <v>29.6</v>
      </c>
      <c r="P140" s="39">
        <v>38.9</v>
      </c>
      <c r="Q140" s="125">
        <f t="shared" si="139"/>
        <v>2.4864</v>
      </c>
      <c r="R140" s="27">
        <f t="shared" si="140"/>
        <v>3.2676</v>
      </c>
      <c r="S140" s="354">
        <v>90</v>
      </c>
      <c r="T140" s="125">
        <f t="shared" si="121"/>
        <v>2.23776</v>
      </c>
      <c r="U140" s="27">
        <f t="shared" si="122"/>
        <v>2.94084</v>
      </c>
      <c r="V140" s="61"/>
      <c r="W140" s="2"/>
      <c r="X140" s="260" t="str">
        <f t="shared" si="125"/>
        <v>Corn &amp; Cob Meal, Grd. Hi Moist.</v>
      </c>
      <c r="Y140" s="2"/>
      <c r="Z140" s="68">
        <v>1.94</v>
      </c>
      <c r="AA140" s="85">
        <v>1.83</v>
      </c>
      <c r="AB140" s="36">
        <v>86.6</v>
      </c>
      <c r="AC140" s="73">
        <v>21</v>
      </c>
      <c r="AD140" s="11">
        <v>9.4</v>
      </c>
      <c r="AE140" s="11">
        <v>1.4</v>
      </c>
      <c r="AF140" s="11">
        <v>3.9</v>
      </c>
      <c r="AG140" s="74">
        <v>1.7</v>
      </c>
      <c r="AH140" s="420">
        <f t="shared" si="126"/>
        <v>64.99999999999999</v>
      </c>
      <c r="AI140" s="132">
        <f t="shared" si="127"/>
        <v>8.4</v>
      </c>
      <c r="AJ140" s="133">
        <f t="shared" si="128"/>
        <v>2.8560000000000003</v>
      </c>
      <c r="AK140" s="133">
        <f t="shared" si="129"/>
        <v>5.1324000000000005</v>
      </c>
      <c r="AL140" s="193">
        <f t="shared" si="130"/>
        <v>3.2676</v>
      </c>
      <c r="AM140" s="140">
        <f t="shared" si="131"/>
        <v>90</v>
      </c>
      <c r="AN140" s="415">
        <f t="shared" si="132"/>
        <v>0.172368</v>
      </c>
      <c r="AO140" s="416">
        <f t="shared" si="133"/>
        <v>0.12852</v>
      </c>
      <c r="AP140" s="234">
        <f t="shared" si="134"/>
        <v>2.23776</v>
      </c>
      <c r="AQ140" s="280">
        <f t="shared" si="135"/>
        <v>2.94084</v>
      </c>
      <c r="AR140" s="61"/>
    </row>
    <row r="141" spans="1:44" ht="16.5" customHeight="1">
      <c r="A141" s="2"/>
      <c r="B141" s="10" t="s">
        <v>49</v>
      </c>
      <c r="C141" s="2"/>
      <c r="D141" s="36">
        <v>11.9</v>
      </c>
      <c r="E141" s="91">
        <v>3.69</v>
      </c>
      <c r="F141" s="85">
        <v>1.75</v>
      </c>
      <c r="G141" s="216">
        <f t="shared" si="123"/>
        <v>0.43911</v>
      </c>
      <c r="H141" s="217">
        <f t="shared" si="124"/>
        <v>0.20825</v>
      </c>
      <c r="I141" s="166">
        <v>45</v>
      </c>
      <c r="J141" s="146">
        <f aca="true" t="shared" si="141" ref="J141:J152">D141*I141*0.01</f>
        <v>5.355</v>
      </c>
      <c r="K141" s="137">
        <f t="shared" si="119"/>
        <v>75.7</v>
      </c>
      <c r="L141" s="207">
        <f t="shared" si="120"/>
        <v>68.8</v>
      </c>
      <c r="M141" s="360">
        <f aca="true" t="shared" si="142" ref="M141:M152">D141*K141*0.01</f>
        <v>9.0083</v>
      </c>
      <c r="N141" s="27">
        <f aca="true" t="shared" si="143" ref="N141:N152">D141*L141*0.01</f>
        <v>8.1872</v>
      </c>
      <c r="O141" s="33">
        <v>24.3</v>
      </c>
      <c r="P141" s="39">
        <v>31.2</v>
      </c>
      <c r="Q141" s="125">
        <f aca="true" t="shared" si="144" ref="Q141:Q152">D141*O141*0.01</f>
        <v>2.8917</v>
      </c>
      <c r="R141" s="27">
        <f aca="true" t="shared" si="145" ref="R141:R152">D141*P141*0.01</f>
        <v>3.7128000000000005</v>
      </c>
      <c r="S141" s="354">
        <v>90</v>
      </c>
      <c r="T141" s="125">
        <f t="shared" si="121"/>
        <v>2.6025300000000007</v>
      </c>
      <c r="U141" s="27">
        <f t="shared" si="122"/>
        <v>3.3415200000000005</v>
      </c>
      <c r="V141" s="61"/>
      <c r="W141" s="2"/>
      <c r="X141" s="186" t="str">
        <f t="shared" si="125"/>
        <v>Hominy Feed</v>
      </c>
      <c r="Y141" s="2"/>
      <c r="Z141" s="68">
        <v>1.88</v>
      </c>
      <c r="AA141" s="85">
        <v>1.78</v>
      </c>
      <c r="AB141" s="36">
        <v>83.1</v>
      </c>
      <c r="AC141" s="73">
        <v>21.1</v>
      </c>
      <c r="AD141" s="11">
        <v>6.2</v>
      </c>
      <c r="AE141" s="11">
        <v>1.7</v>
      </c>
      <c r="AF141" s="11">
        <v>4.2</v>
      </c>
      <c r="AG141" s="74">
        <v>2.7</v>
      </c>
      <c r="AH141" s="420">
        <f t="shared" si="126"/>
        <v>60.09999999999999</v>
      </c>
      <c r="AI141" s="132">
        <f t="shared" si="127"/>
        <v>11.9</v>
      </c>
      <c r="AJ141" s="133">
        <f t="shared" si="128"/>
        <v>5.355</v>
      </c>
      <c r="AK141" s="133">
        <f t="shared" si="129"/>
        <v>8.1872</v>
      </c>
      <c r="AL141" s="193">
        <f t="shared" si="130"/>
        <v>3.7128000000000005</v>
      </c>
      <c r="AM141" s="140">
        <f t="shared" si="131"/>
        <v>90</v>
      </c>
      <c r="AN141" s="415">
        <f t="shared" si="132"/>
        <v>0.395199</v>
      </c>
      <c r="AO141" s="416">
        <f t="shared" si="133"/>
        <v>0.187425</v>
      </c>
      <c r="AP141" s="234">
        <f t="shared" si="134"/>
        <v>2.6025300000000007</v>
      </c>
      <c r="AQ141" s="280">
        <f t="shared" si="135"/>
        <v>3.3415200000000005</v>
      </c>
      <c r="AR141" s="61"/>
    </row>
    <row r="142" spans="1:44" ht="16.5" customHeight="1">
      <c r="A142" s="2"/>
      <c r="B142" s="10" t="s">
        <v>137</v>
      </c>
      <c r="C142" s="2"/>
      <c r="D142" s="36">
        <v>8.5</v>
      </c>
      <c r="E142" s="91">
        <v>1</v>
      </c>
      <c r="F142" s="85">
        <v>0.22</v>
      </c>
      <c r="G142" s="216">
        <f t="shared" si="123"/>
        <v>0.085</v>
      </c>
      <c r="H142" s="217">
        <f t="shared" si="124"/>
        <v>0.0187</v>
      </c>
      <c r="I142" s="166">
        <v>74.1</v>
      </c>
      <c r="J142" s="146">
        <f t="shared" si="141"/>
        <v>6.298499999999999</v>
      </c>
      <c r="K142" s="137">
        <f t="shared" si="119"/>
        <v>85.3</v>
      </c>
      <c r="L142" s="207">
        <f t="shared" si="120"/>
        <v>81.9</v>
      </c>
      <c r="M142" s="360">
        <f t="shared" si="142"/>
        <v>7.2505</v>
      </c>
      <c r="N142" s="27">
        <f t="shared" si="143"/>
        <v>6.961500000000001</v>
      </c>
      <c r="O142" s="33">
        <v>14.7</v>
      </c>
      <c r="P142" s="39">
        <v>18.1</v>
      </c>
      <c r="Q142" s="125">
        <f t="shared" si="144"/>
        <v>1.2494999999999998</v>
      </c>
      <c r="R142" s="27">
        <f t="shared" si="145"/>
        <v>1.5385000000000002</v>
      </c>
      <c r="S142" s="354">
        <v>100</v>
      </c>
      <c r="T142" s="125">
        <f t="shared" si="121"/>
        <v>1.2494999999999998</v>
      </c>
      <c r="U142" s="27">
        <f t="shared" si="122"/>
        <v>1.5385000000000002</v>
      </c>
      <c r="V142" s="61"/>
      <c r="W142" s="2"/>
      <c r="X142" s="186" t="str">
        <f t="shared" si="125"/>
        <v>Molasses, Beet Sugar</v>
      </c>
      <c r="Y142" s="2"/>
      <c r="Z142" s="68">
        <v>1.84</v>
      </c>
      <c r="AA142" s="85">
        <v>1.73</v>
      </c>
      <c r="AB142" s="36">
        <v>82.9</v>
      </c>
      <c r="AC142" s="73">
        <v>0.1</v>
      </c>
      <c r="AD142" s="11">
        <v>0.1</v>
      </c>
      <c r="AE142" s="11"/>
      <c r="AF142" s="11">
        <v>0.2</v>
      </c>
      <c r="AG142" s="74">
        <v>11.4</v>
      </c>
      <c r="AH142" s="420">
        <f t="shared" si="126"/>
        <v>79.8</v>
      </c>
      <c r="AI142" s="132">
        <f t="shared" si="127"/>
        <v>8.5</v>
      </c>
      <c r="AJ142" s="133">
        <f t="shared" si="128"/>
        <v>6.298499999999999</v>
      </c>
      <c r="AK142" s="133">
        <f t="shared" si="129"/>
        <v>6.961500000000001</v>
      </c>
      <c r="AL142" s="193">
        <f t="shared" si="130"/>
        <v>1.5385000000000002</v>
      </c>
      <c r="AM142" s="140">
        <f t="shared" si="131"/>
        <v>100</v>
      </c>
      <c r="AN142" s="415">
        <f t="shared" si="132"/>
        <v>0.085</v>
      </c>
      <c r="AO142" s="416">
        <f t="shared" si="133"/>
        <v>0.0187</v>
      </c>
      <c r="AP142" s="234">
        <f t="shared" si="134"/>
        <v>1.2494999999999998</v>
      </c>
      <c r="AQ142" s="280">
        <f t="shared" si="135"/>
        <v>1.5385000000000002</v>
      </c>
      <c r="AR142" s="61"/>
    </row>
    <row r="143" spans="1:44" ht="16.5" customHeight="1">
      <c r="A143" s="2"/>
      <c r="B143" s="10" t="s">
        <v>138</v>
      </c>
      <c r="C143" s="2"/>
      <c r="D143" s="36">
        <v>5.8</v>
      </c>
      <c r="E143" s="91">
        <v>1</v>
      </c>
      <c r="F143" s="85">
        <v>0.22</v>
      </c>
      <c r="G143" s="216">
        <f t="shared" si="123"/>
        <v>0.057999999999999996</v>
      </c>
      <c r="H143" s="217">
        <f t="shared" si="124"/>
        <v>0.01276</v>
      </c>
      <c r="I143" s="166">
        <v>74.1</v>
      </c>
      <c r="J143" s="146">
        <f t="shared" si="141"/>
        <v>4.2978</v>
      </c>
      <c r="K143" s="137">
        <f t="shared" si="119"/>
        <v>85.3</v>
      </c>
      <c r="L143" s="207">
        <f t="shared" si="120"/>
        <v>81.9</v>
      </c>
      <c r="M143" s="360">
        <f t="shared" si="142"/>
        <v>4.9474</v>
      </c>
      <c r="N143" s="27">
        <f t="shared" si="143"/>
        <v>4.7502</v>
      </c>
      <c r="O143" s="33">
        <v>14.7</v>
      </c>
      <c r="P143" s="39">
        <v>18.1</v>
      </c>
      <c r="Q143" s="125">
        <f t="shared" si="144"/>
        <v>0.8525999999999999</v>
      </c>
      <c r="R143" s="27">
        <f t="shared" si="145"/>
        <v>1.0498</v>
      </c>
      <c r="S143" s="354">
        <v>100</v>
      </c>
      <c r="T143" s="125">
        <f t="shared" si="121"/>
        <v>0.8525999999999999</v>
      </c>
      <c r="U143" s="27">
        <f t="shared" si="122"/>
        <v>1.0498</v>
      </c>
      <c r="V143" s="61"/>
      <c r="W143" s="2"/>
      <c r="X143" s="186" t="str">
        <f t="shared" si="125"/>
        <v>Molasses, Sugarcane</v>
      </c>
      <c r="Y143" s="2"/>
      <c r="Z143" s="68">
        <v>1.76</v>
      </c>
      <c r="AA143" s="85">
        <v>1.66</v>
      </c>
      <c r="AB143" s="36">
        <v>81</v>
      </c>
      <c r="AC143" s="73">
        <v>0.4</v>
      </c>
      <c r="AD143" s="11">
        <v>0.4</v>
      </c>
      <c r="AE143" s="11"/>
      <c r="AF143" s="11">
        <v>0.2</v>
      </c>
      <c r="AG143" s="74">
        <v>13.3</v>
      </c>
      <c r="AH143" s="420">
        <f t="shared" si="126"/>
        <v>80.3</v>
      </c>
      <c r="AI143" s="132">
        <f t="shared" si="127"/>
        <v>5.8</v>
      </c>
      <c r="AJ143" s="133">
        <f t="shared" si="128"/>
        <v>4.2978</v>
      </c>
      <c r="AK143" s="133">
        <f t="shared" si="129"/>
        <v>4.7502</v>
      </c>
      <c r="AL143" s="193">
        <f t="shared" si="130"/>
        <v>1.0498</v>
      </c>
      <c r="AM143" s="140">
        <f t="shared" si="131"/>
        <v>100</v>
      </c>
      <c r="AN143" s="415">
        <f t="shared" si="132"/>
        <v>0.057999999999999996</v>
      </c>
      <c r="AO143" s="416">
        <f t="shared" si="133"/>
        <v>0.01276</v>
      </c>
      <c r="AP143" s="234">
        <f t="shared" si="134"/>
        <v>0.8525999999999999</v>
      </c>
      <c r="AQ143" s="280">
        <f t="shared" si="135"/>
        <v>1.0498</v>
      </c>
      <c r="AR143" s="61"/>
    </row>
    <row r="144" spans="1:44" ht="16.5" customHeight="1">
      <c r="A144" s="2"/>
      <c r="B144" s="10" t="s">
        <v>187</v>
      </c>
      <c r="C144" s="2"/>
      <c r="D144" s="36">
        <v>13.2</v>
      </c>
      <c r="E144" s="91">
        <v>4.18</v>
      </c>
      <c r="F144" s="85">
        <v>1.71</v>
      </c>
      <c r="G144" s="216">
        <f t="shared" si="123"/>
        <v>0.5517599999999999</v>
      </c>
      <c r="H144" s="217">
        <f t="shared" si="124"/>
        <v>0.22572</v>
      </c>
      <c r="I144" s="166">
        <v>65.2</v>
      </c>
      <c r="J144" s="146">
        <f t="shared" si="141"/>
        <v>8.6064</v>
      </c>
      <c r="K144" s="137">
        <f aca="true" t="shared" si="146" ref="K144:K201">100-O144</f>
        <v>88.4</v>
      </c>
      <c r="L144" s="207">
        <f aca="true" t="shared" si="147" ref="L144:L201">100-P144</f>
        <v>85.4</v>
      </c>
      <c r="M144" s="360">
        <f t="shared" si="142"/>
        <v>11.668800000000001</v>
      </c>
      <c r="N144" s="27">
        <f t="shared" si="143"/>
        <v>11.2728</v>
      </c>
      <c r="O144" s="33">
        <v>11.6</v>
      </c>
      <c r="P144" s="39">
        <v>14.6</v>
      </c>
      <c r="Q144" s="125">
        <f t="shared" si="144"/>
        <v>1.5312</v>
      </c>
      <c r="R144" s="27">
        <f t="shared" si="145"/>
        <v>1.9272</v>
      </c>
      <c r="S144" s="354">
        <v>75</v>
      </c>
      <c r="T144" s="125">
        <f aca="true" t="shared" si="148" ref="T144:T201">Q144*S144*0.01</f>
        <v>1.1483999999999999</v>
      </c>
      <c r="U144" s="27">
        <f aca="true" t="shared" si="149" ref="U144:U201">R144*S144*0.01</f>
        <v>1.4454</v>
      </c>
      <c r="V144" s="61"/>
      <c r="W144" s="2"/>
      <c r="X144" s="186" t="str">
        <f t="shared" si="125"/>
        <v>Oats Grain, rolled</v>
      </c>
      <c r="Y144" s="2"/>
      <c r="Z144" s="68">
        <v>1.77</v>
      </c>
      <c r="AA144" s="85">
        <v>1.67</v>
      </c>
      <c r="AB144" s="36">
        <v>78.5</v>
      </c>
      <c r="AC144" s="73">
        <v>30</v>
      </c>
      <c r="AD144" s="11">
        <v>14.6</v>
      </c>
      <c r="AE144" s="11">
        <v>4.9</v>
      </c>
      <c r="AF144" s="11">
        <v>5.1</v>
      </c>
      <c r="AG144" s="74">
        <v>3.3</v>
      </c>
      <c r="AH144" s="420">
        <f t="shared" si="126"/>
        <v>48.400000000000006</v>
      </c>
      <c r="AI144" s="132">
        <f t="shared" si="127"/>
        <v>13.2</v>
      </c>
      <c r="AJ144" s="133">
        <f t="shared" si="128"/>
        <v>8.6064</v>
      </c>
      <c r="AK144" s="133">
        <f t="shared" si="129"/>
        <v>11.2728</v>
      </c>
      <c r="AL144" s="193">
        <f t="shared" si="130"/>
        <v>1.9272</v>
      </c>
      <c r="AM144" s="140">
        <f t="shared" si="131"/>
        <v>75</v>
      </c>
      <c r="AN144" s="415">
        <f t="shared" si="132"/>
        <v>0.4138199999999999</v>
      </c>
      <c r="AO144" s="416">
        <f t="shared" si="133"/>
        <v>0.16929000000000002</v>
      </c>
      <c r="AP144" s="234">
        <f t="shared" si="134"/>
        <v>1.1483999999999999</v>
      </c>
      <c r="AQ144" s="280">
        <f t="shared" si="135"/>
        <v>1.4454</v>
      </c>
      <c r="AR144" s="61"/>
    </row>
    <row r="145" spans="1:44" ht="16.5" customHeight="1">
      <c r="A145" s="2"/>
      <c r="B145" s="10" t="s">
        <v>204</v>
      </c>
      <c r="C145" s="2"/>
      <c r="D145" s="36">
        <v>10.5</v>
      </c>
      <c r="E145" s="91">
        <v>4.21</v>
      </c>
      <c r="F145" s="85">
        <v>0.95</v>
      </c>
      <c r="G145" s="216">
        <f t="shared" si="123"/>
        <v>0.44205</v>
      </c>
      <c r="H145" s="217">
        <f t="shared" si="124"/>
        <v>0.09975</v>
      </c>
      <c r="I145" s="166">
        <v>4.5</v>
      </c>
      <c r="J145" s="146">
        <f t="shared" si="141"/>
        <v>0.47250000000000003</v>
      </c>
      <c r="K145" s="137">
        <f t="shared" si="146"/>
        <v>33.8</v>
      </c>
      <c r="L145" s="207">
        <f t="shared" si="147"/>
        <v>23.700000000000003</v>
      </c>
      <c r="M145" s="360">
        <f t="shared" si="142"/>
        <v>3.549</v>
      </c>
      <c r="N145" s="27">
        <f t="shared" si="143"/>
        <v>2.4885</v>
      </c>
      <c r="O145" s="33">
        <v>66.2</v>
      </c>
      <c r="P145" s="39">
        <v>76.3</v>
      </c>
      <c r="Q145" s="125">
        <f t="shared" si="144"/>
        <v>6.9510000000000005</v>
      </c>
      <c r="R145" s="27">
        <f t="shared" si="145"/>
        <v>8.0115</v>
      </c>
      <c r="S145" s="354">
        <v>90</v>
      </c>
      <c r="T145" s="125">
        <f t="shared" si="148"/>
        <v>6.2559000000000005</v>
      </c>
      <c r="U145" s="27">
        <f t="shared" si="149"/>
        <v>7.21035</v>
      </c>
      <c r="V145" s="61"/>
      <c r="W145" s="2"/>
      <c r="X145" s="186" t="str">
        <f t="shared" si="125"/>
        <v>Potato By-Product Meal</v>
      </c>
      <c r="Y145" s="2"/>
      <c r="Z145" s="68">
        <v>1.85</v>
      </c>
      <c r="AA145" s="85">
        <v>1.75</v>
      </c>
      <c r="AB145" s="36">
        <v>80.7</v>
      </c>
      <c r="AC145" s="73">
        <v>22.1</v>
      </c>
      <c r="AD145" s="11">
        <v>16.5</v>
      </c>
      <c r="AE145" s="11">
        <v>2.3</v>
      </c>
      <c r="AF145" s="11">
        <v>10.8</v>
      </c>
      <c r="AG145" s="74">
        <v>12.8</v>
      </c>
      <c r="AH145" s="420">
        <f t="shared" si="126"/>
        <v>43.800000000000004</v>
      </c>
      <c r="AI145" s="132">
        <f t="shared" si="127"/>
        <v>10.5</v>
      </c>
      <c r="AJ145" s="133">
        <f t="shared" si="128"/>
        <v>0.47250000000000003</v>
      </c>
      <c r="AK145" s="133">
        <f t="shared" si="129"/>
        <v>2.4885</v>
      </c>
      <c r="AL145" s="193">
        <f t="shared" si="130"/>
        <v>8.0115</v>
      </c>
      <c r="AM145" s="140">
        <f t="shared" si="131"/>
        <v>90</v>
      </c>
      <c r="AN145" s="415">
        <f t="shared" si="132"/>
        <v>0.397845</v>
      </c>
      <c r="AO145" s="416">
        <f t="shared" si="133"/>
        <v>0.08977500000000001</v>
      </c>
      <c r="AP145" s="234">
        <f t="shared" si="134"/>
        <v>6.2559000000000005</v>
      </c>
      <c r="AQ145" s="280">
        <f t="shared" si="135"/>
        <v>7.21035</v>
      </c>
      <c r="AR145" s="61"/>
    </row>
    <row r="146" spans="1:44" ht="16.5" customHeight="1">
      <c r="A146" s="2"/>
      <c r="B146" s="10" t="s">
        <v>50</v>
      </c>
      <c r="C146" s="2"/>
      <c r="D146" s="36">
        <v>15.5</v>
      </c>
      <c r="E146" s="91">
        <v>4.65</v>
      </c>
      <c r="F146" s="85">
        <v>2.05</v>
      </c>
      <c r="G146" s="216">
        <f t="shared" si="123"/>
        <v>0.72075</v>
      </c>
      <c r="H146" s="217">
        <f t="shared" si="124"/>
        <v>0.31775</v>
      </c>
      <c r="I146" s="166">
        <v>32.6</v>
      </c>
      <c r="J146" s="146">
        <f t="shared" si="141"/>
        <v>5.053</v>
      </c>
      <c r="K146" s="137">
        <f t="shared" si="146"/>
        <v>59.3</v>
      </c>
      <c r="L146" s="207">
        <f t="shared" si="147"/>
        <v>52.3</v>
      </c>
      <c r="M146" s="360">
        <f t="shared" si="142"/>
        <v>9.1915</v>
      </c>
      <c r="N146" s="27">
        <f t="shared" si="143"/>
        <v>8.1065</v>
      </c>
      <c r="O146" s="33">
        <v>40.7</v>
      </c>
      <c r="P146" s="39">
        <v>47.7</v>
      </c>
      <c r="Q146" s="125">
        <f t="shared" si="144"/>
        <v>6.3085</v>
      </c>
      <c r="R146" s="27">
        <f t="shared" si="145"/>
        <v>7.3935</v>
      </c>
      <c r="S146" s="354">
        <v>65</v>
      </c>
      <c r="T146" s="125">
        <f t="shared" si="148"/>
        <v>4.100525</v>
      </c>
      <c r="U146" s="27">
        <f t="shared" si="149"/>
        <v>4.805775000000001</v>
      </c>
      <c r="V146" s="61"/>
      <c r="W146" s="2"/>
      <c r="X146" s="186" t="str">
        <f t="shared" si="125"/>
        <v>Rice Bran</v>
      </c>
      <c r="Y146" s="2"/>
      <c r="Z146" s="68">
        <v>2.05</v>
      </c>
      <c r="AA146" s="85">
        <v>1.94</v>
      </c>
      <c r="AB146" s="36">
        <v>84.8</v>
      </c>
      <c r="AC146" s="73">
        <v>26.1</v>
      </c>
      <c r="AD146" s="11">
        <v>13.1</v>
      </c>
      <c r="AE146" s="11">
        <v>4.6</v>
      </c>
      <c r="AF146" s="11">
        <v>15.2</v>
      </c>
      <c r="AG146" s="74">
        <v>10.4</v>
      </c>
      <c r="AH146" s="420">
        <f t="shared" si="126"/>
        <v>32.79999999999999</v>
      </c>
      <c r="AI146" s="132">
        <f t="shared" si="127"/>
        <v>15.5</v>
      </c>
      <c r="AJ146" s="133">
        <f t="shared" si="128"/>
        <v>5.053</v>
      </c>
      <c r="AK146" s="133">
        <f t="shared" si="129"/>
        <v>8.1065</v>
      </c>
      <c r="AL146" s="193">
        <f t="shared" si="130"/>
        <v>7.3935</v>
      </c>
      <c r="AM146" s="140">
        <f t="shared" si="131"/>
        <v>65</v>
      </c>
      <c r="AN146" s="415">
        <f t="shared" si="132"/>
        <v>0.46848750000000006</v>
      </c>
      <c r="AO146" s="416">
        <f t="shared" si="133"/>
        <v>0.20653749999999998</v>
      </c>
      <c r="AP146" s="234">
        <f t="shared" si="134"/>
        <v>4.100525</v>
      </c>
      <c r="AQ146" s="280">
        <f t="shared" si="135"/>
        <v>4.805775000000001</v>
      </c>
      <c r="AR146" s="61"/>
    </row>
    <row r="147" spans="1:44" ht="16.5" customHeight="1">
      <c r="A147" s="2"/>
      <c r="B147" s="10" t="s">
        <v>127</v>
      </c>
      <c r="C147" s="2"/>
      <c r="D147" s="36">
        <v>11.6</v>
      </c>
      <c r="E147" s="91">
        <v>2.38</v>
      </c>
      <c r="F147" s="85">
        <v>1.81</v>
      </c>
      <c r="G147" s="216">
        <f t="shared" si="123"/>
        <v>0.27608</v>
      </c>
      <c r="H147" s="217">
        <f t="shared" si="124"/>
        <v>0.20995999999999998</v>
      </c>
      <c r="I147" s="166">
        <v>18.9</v>
      </c>
      <c r="J147" s="146">
        <f t="shared" si="141"/>
        <v>2.1923999999999997</v>
      </c>
      <c r="K147" s="137">
        <f t="shared" si="146"/>
        <v>64</v>
      </c>
      <c r="L147" s="207">
        <f t="shared" si="147"/>
        <v>52.7</v>
      </c>
      <c r="M147" s="360">
        <f t="shared" si="142"/>
        <v>7.4239999999999995</v>
      </c>
      <c r="N147" s="27">
        <f t="shared" si="143"/>
        <v>6.113200000000001</v>
      </c>
      <c r="O147" s="33">
        <v>36</v>
      </c>
      <c r="P147" s="39">
        <v>47.3</v>
      </c>
      <c r="Q147" s="125">
        <f t="shared" si="144"/>
        <v>4.176</v>
      </c>
      <c r="R147" s="27">
        <f t="shared" si="145"/>
        <v>5.4868</v>
      </c>
      <c r="S147" s="354">
        <v>85</v>
      </c>
      <c r="T147" s="125">
        <f t="shared" si="148"/>
        <v>3.5496000000000003</v>
      </c>
      <c r="U147" s="27">
        <f t="shared" si="149"/>
        <v>4.66378</v>
      </c>
      <c r="V147" s="61"/>
      <c r="W147" s="2"/>
      <c r="X147" s="261" t="str">
        <f t="shared" si="125"/>
        <v>Sorghum Grain (milo), rolled</v>
      </c>
      <c r="Y147" s="2"/>
      <c r="Z147" s="68">
        <v>1.8</v>
      </c>
      <c r="AA147" s="85">
        <v>1.7</v>
      </c>
      <c r="AB147" s="36">
        <v>80.6</v>
      </c>
      <c r="AC147" s="73">
        <v>10.9</v>
      </c>
      <c r="AD147" s="11">
        <v>5.9</v>
      </c>
      <c r="AE147" s="11">
        <v>1.1</v>
      </c>
      <c r="AF147" s="11">
        <v>3.1</v>
      </c>
      <c r="AG147" s="74">
        <v>2</v>
      </c>
      <c r="AH147" s="420">
        <f t="shared" si="126"/>
        <v>72.4</v>
      </c>
      <c r="AI147" s="132">
        <f t="shared" si="127"/>
        <v>11.6</v>
      </c>
      <c r="AJ147" s="133">
        <f t="shared" si="128"/>
        <v>2.1923999999999997</v>
      </c>
      <c r="AK147" s="133">
        <f t="shared" si="129"/>
        <v>6.113200000000001</v>
      </c>
      <c r="AL147" s="193">
        <f t="shared" si="130"/>
        <v>5.4868</v>
      </c>
      <c r="AM147" s="140">
        <f t="shared" si="131"/>
        <v>85</v>
      </c>
      <c r="AN147" s="415">
        <f t="shared" si="132"/>
        <v>0.234668</v>
      </c>
      <c r="AO147" s="416">
        <f t="shared" si="133"/>
        <v>0.17846599999999999</v>
      </c>
      <c r="AP147" s="234">
        <f t="shared" si="134"/>
        <v>3.5496000000000003</v>
      </c>
      <c r="AQ147" s="280">
        <f t="shared" si="135"/>
        <v>4.66378</v>
      </c>
      <c r="AR147" s="61"/>
    </row>
    <row r="148" spans="1:44" ht="16.5" customHeight="1">
      <c r="A148" s="2"/>
      <c r="B148" s="10" t="s">
        <v>145</v>
      </c>
      <c r="C148" s="2"/>
      <c r="D148" s="36">
        <v>11.6</v>
      </c>
      <c r="E148" s="91">
        <v>2.38</v>
      </c>
      <c r="F148" s="85">
        <v>1.81</v>
      </c>
      <c r="G148" s="216">
        <f t="shared" si="123"/>
        <v>0.27608</v>
      </c>
      <c r="H148" s="217">
        <f t="shared" si="124"/>
        <v>0.20995999999999998</v>
      </c>
      <c r="I148" s="166">
        <v>33.2</v>
      </c>
      <c r="J148" s="146">
        <f t="shared" si="141"/>
        <v>3.8512</v>
      </c>
      <c r="K148" s="137">
        <f t="shared" si="146"/>
        <v>41.4</v>
      </c>
      <c r="L148" s="207">
        <f t="shared" si="147"/>
        <v>38.7</v>
      </c>
      <c r="M148" s="360">
        <f t="shared" si="142"/>
        <v>4.8024</v>
      </c>
      <c r="N148" s="27">
        <f t="shared" si="143"/>
        <v>4.4892</v>
      </c>
      <c r="O148" s="33">
        <v>58.6</v>
      </c>
      <c r="P148" s="39">
        <v>61.3</v>
      </c>
      <c r="Q148" s="125">
        <f t="shared" si="144"/>
        <v>6.7976</v>
      </c>
      <c r="R148" s="27">
        <f t="shared" si="145"/>
        <v>7.110799999999999</v>
      </c>
      <c r="S148" s="354">
        <v>85</v>
      </c>
      <c r="T148" s="125">
        <f t="shared" si="148"/>
        <v>5.77796</v>
      </c>
      <c r="U148" s="27">
        <f t="shared" si="149"/>
        <v>6.044179999999999</v>
      </c>
      <c r="V148" s="61"/>
      <c r="W148" s="2"/>
      <c r="X148" s="261" t="str">
        <f t="shared" si="125"/>
        <v>Sorghum Grain, steam flaked</v>
      </c>
      <c r="Y148" s="2"/>
      <c r="Z148" s="68">
        <v>2.04</v>
      </c>
      <c r="AA148" s="85">
        <v>1.93</v>
      </c>
      <c r="AB148" s="36">
        <v>89.4</v>
      </c>
      <c r="AC148" s="73">
        <v>10.9</v>
      </c>
      <c r="AD148" s="11">
        <v>5.9</v>
      </c>
      <c r="AE148" s="11">
        <v>1.1</v>
      </c>
      <c r="AF148" s="11">
        <v>3.1</v>
      </c>
      <c r="AG148" s="74">
        <v>2</v>
      </c>
      <c r="AH148" s="420">
        <f t="shared" si="126"/>
        <v>72.4</v>
      </c>
      <c r="AI148" s="132">
        <f t="shared" si="127"/>
        <v>11.6</v>
      </c>
      <c r="AJ148" s="133">
        <f t="shared" si="128"/>
        <v>3.8512</v>
      </c>
      <c r="AK148" s="133">
        <f t="shared" si="129"/>
        <v>4.4892</v>
      </c>
      <c r="AL148" s="193">
        <f t="shared" si="130"/>
        <v>7.110799999999999</v>
      </c>
      <c r="AM148" s="140">
        <f t="shared" si="131"/>
        <v>85</v>
      </c>
      <c r="AN148" s="415">
        <f t="shared" si="132"/>
        <v>0.234668</v>
      </c>
      <c r="AO148" s="416">
        <f t="shared" si="133"/>
        <v>0.17846599999999999</v>
      </c>
      <c r="AP148" s="234">
        <f t="shared" si="134"/>
        <v>5.77796</v>
      </c>
      <c r="AQ148" s="280">
        <f t="shared" si="135"/>
        <v>6.044179999999999</v>
      </c>
      <c r="AR148" s="61"/>
    </row>
    <row r="149" spans="1:44" ht="16.5" customHeight="1">
      <c r="A149" s="2"/>
      <c r="B149" s="10" t="s">
        <v>51</v>
      </c>
      <c r="C149" s="2"/>
      <c r="D149" s="36">
        <v>17.3</v>
      </c>
      <c r="E149" s="91">
        <v>4.05</v>
      </c>
      <c r="F149" s="85">
        <v>1.57</v>
      </c>
      <c r="G149" s="216">
        <f t="shared" si="123"/>
        <v>0.70065</v>
      </c>
      <c r="H149" s="217">
        <f t="shared" si="124"/>
        <v>0.27161</v>
      </c>
      <c r="I149" s="166">
        <v>33.7</v>
      </c>
      <c r="J149" s="146">
        <f t="shared" si="141"/>
        <v>5.830100000000001</v>
      </c>
      <c r="K149" s="137">
        <f>100-O149</f>
        <v>85.4</v>
      </c>
      <c r="L149" s="207">
        <f>100-P149</f>
        <v>79.3</v>
      </c>
      <c r="M149" s="360">
        <f t="shared" si="142"/>
        <v>14.7742</v>
      </c>
      <c r="N149" s="27">
        <f t="shared" si="143"/>
        <v>13.718900000000001</v>
      </c>
      <c r="O149" s="33">
        <v>14.6</v>
      </c>
      <c r="P149" s="39">
        <v>20.7</v>
      </c>
      <c r="Q149" s="125">
        <f t="shared" si="144"/>
        <v>2.5258000000000003</v>
      </c>
      <c r="R149" s="27">
        <f t="shared" si="145"/>
        <v>3.5811</v>
      </c>
      <c r="S149" s="354">
        <v>75</v>
      </c>
      <c r="T149" s="125">
        <f>Q149*S149*0.01</f>
        <v>1.8943500000000004</v>
      </c>
      <c r="U149" s="27">
        <f>R149*S149*0.01</f>
        <v>2.6858250000000004</v>
      </c>
      <c r="V149" s="61"/>
      <c r="W149" s="2"/>
      <c r="X149" s="186" t="str">
        <f t="shared" si="125"/>
        <v>Wheat Bran</v>
      </c>
      <c r="Y149" s="2"/>
      <c r="Z149" s="68">
        <v>1.61</v>
      </c>
      <c r="AA149" s="85">
        <v>1.52</v>
      </c>
      <c r="AB149" s="36">
        <v>71.5</v>
      </c>
      <c r="AC149" s="73">
        <v>42.5</v>
      </c>
      <c r="AD149" s="11">
        <v>15.5</v>
      </c>
      <c r="AE149" s="11">
        <v>3</v>
      </c>
      <c r="AF149" s="11">
        <v>4.3</v>
      </c>
      <c r="AG149" s="74">
        <v>6.3</v>
      </c>
      <c r="AH149" s="420">
        <f t="shared" si="126"/>
        <v>29.60000000000001</v>
      </c>
      <c r="AI149" s="132">
        <f t="shared" si="127"/>
        <v>17.3</v>
      </c>
      <c r="AJ149" s="133">
        <f t="shared" si="128"/>
        <v>5.830100000000001</v>
      </c>
      <c r="AK149" s="133">
        <f t="shared" si="129"/>
        <v>13.718900000000001</v>
      </c>
      <c r="AL149" s="193">
        <f t="shared" si="130"/>
        <v>3.5811</v>
      </c>
      <c r="AM149" s="140">
        <f t="shared" si="131"/>
        <v>75</v>
      </c>
      <c r="AN149" s="415">
        <f t="shared" si="132"/>
        <v>0.5254875</v>
      </c>
      <c r="AO149" s="416">
        <f t="shared" si="133"/>
        <v>0.2037075</v>
      </c>
      <c r="AP149" s="234">
        <f t="shared" si="134"/>
        <v>1.8943500000000004</v>
      </c>
      <c r="AQ149" s="280">
        <f t="shared" si="135"/>
        <v>2.6858250000000004</v>
      </c>
      <c r="AR149" s="61"/>
    </row>
    <row r="150" spans="1:44" ht="16.5" customHeight="1">
      <c r="A150" s="2"/>
      <c r="B150" s="10" t="s">
        <v>88</v>
      </c>
      <c r="C150" s="2"/>
      <c r="D150" s="36">
        <v>14.2</v>
      </c>
      <c r="E150" s="91">
        <v>2.81</v>
      </c>
      <c r="F150" s="85">
        <v>1.6</v>
      </c>
      <c r="G150" s="216">
        <f t="shared" si="123"/>
        <v>0.39902000000000004</v>
      </c>
      <c r="H150" s="217">
        <f t="shared" si="124"/>
        <v>0.22719999999999999</v>
      </c>
      <c r="I150" s="166">
        <v>27.1</v>
      </c>
      <c r="J150" s="146">
        <f t="shared" si="141"/>
        <v>3.8482</v>
      </c>
      <c r="K150" s="137">
        <f t="shared" si="146"/>
        <v>80.4</v>
      </c>
      <c r="L150" s="207">
        <f t="shared" si="147"/>
        <v>73.8</v>
      </c>
      <c r="M150" s="360">
        <f t="shared" si="142"/>
        <v>11.4168</v>
      </c>
      <c r="N150" s="27">
        <f t="shared" si="143"/>
        <v>10.479599999999998</v>
      </c>
      <c r="O150" s="33">
        <v>19.6</v>
      </c>
      <c r="P150" s="39">
        <v>26.2</v>
      </c>
      <c r="Q150" s="125">
        <f t="shared" si="144"/>
        <v>2.7832</v>
      </c>
      <c r="R150" s="27">
        <f t="shared" si="145"/>
        <v>3.7203999999999997</v>
      </c>
      <c r="S150" s="354">
        <v>95</v>
      </c>
      <c r="T150" s="125">
        <f t="shared" si="148"/>
        <v>2.64404</v>
      </c>
      <c r="U150" s="27">
        <f t="shared" si="149"/>
        <v>3.53438</v>
      </c>
      <c r="V150" s="61"/>
      <c r="W150" s="2"/>
      <c r="X150" s="186" t="str">
        <f t="shared" si="125"/>
        <v>Wheat grain, rolled</v>
      </c>
      <c r="Y150" s="2"/>
      <c r="Z150" s="68">
        <v>1.99</v>
      </c>
      <c r="AA150" s="85">
        <v>1.88</v>
      </c>
      <c r="AB150" s="36">
        <v>86.6</v>
      </c>
      <c r="AC150" s="73">
        <v>13.4</v>
      </c>
      <c r="AD150" s="11">
        <v>4.4</v>
      </c>
      <c r="AE150" s="11">
        <v>1.7</v>
      </c>
      <c r="AF150" s="11">
        <v>2.3</v>
      </c>
      <c r="AG150" s="74">
        <v>2</v>
      </c>
      <c r="AH150" s="420">
        <f t="shared" si="126"/>
        <v>68.1</v>
      </c>
      <c r="AI150" s="132">
        <f t="shared" si="127"/>
        <v>14.2</v>
      </c>
      <c r="AJ150" s="133">
        <f t="shared" si="128"/>
        <v>3.8482</v>
      </c>
      <c r="AK150" s="133">
        <f t="shared" si="129"/>
        <v>10.479599999999998</v>
      </c>
      <c r="AL150" s="193">
        <f t="shared" si="130"/>
        <v>3.7203999999999997</v>
      </c>
      <c r="AM150" s="140">
        <f t="shared" si="131"/>
        <v>95</v>
      </c>
      <c r="AN150" s="415">
        <f t="shared" si="132"/>
        <v>0.3790690000000001</v>
      </c>
      <c r="AO150" s="416">
        <f t="shared" si="133"/>
        <v>0.21584</v>
      </c>
      <c r="AP150" s="234">
        <f t="shared" si="134"/>
        <v>2.64404</v>
      </c>
      <c r="AQ150" s="280">
        <f t="shared" si="135"/>
        <v>3.53438</v>
      </c>
      <c r="AR150" s="61"/>
    </row>
    <row r="151" spans="1:44" ht="16.5" customHeight="1">
      <c r="A151" s="2"/>
      <c r="B151" s="10" t="s">
        <v>52</v>
      </c>
      <c r="C151" s="2"/>
      <c r="D151" s="36">
        <v>18.5</v>
      </c>
      <c r="E151" s="91">
        <v>3.63</v>
      </c>
      <c r="F151" s="85">
        <v>1.6</v>
      </c>
      <c r="G151" s="216">
        <f t="shared" si="123"/>
        <v>0.67155</v>
      </c>
      <c r="H151" s="217">
        <f t="shared" si="124"/>
        <v>0.29600000000000004</v>
      </c>
      <c r="I151" s="166">
        <v>40.3</v>
      </c>
      <c r="J151" s="146">
        <f t="shared" si="141"/>
        <v>7.4555</v>
      </c>
      <c r="K151" s="137">
        <f t="shared" si="146"/>
        <v>82.3</v>
      </c>
      <c r="L151" s="207">
        <f t="shared" si="147"/>
        <v>76.3</v>
      </c>
      <c r="M151" s="360">
        <f t="shared" si="142"/>
        <v>15.2255</v>
      </c>
      <c r="N151" s="27">
        <f t="shared" si="143"/>
        <v>14.115499999999999</v>
      </c>
      <c r="O151" s="33">
        <v>17.7</v>
      </c>
      <c r="P151" s="39">
        <v>23.7</v>
      </c>
      <c r="Q151" s="125">
        <f t="shared" si="144"/>
        <v>3.2744999999999997</v>
      </c>
      <c r="R151" s="27">
        <f t="shared" si="145"/>
        <v>4.3845</v>
      </c>
      <c r="S151" s="354">
        <v>90</v>
      </c>
      <c r="T151" s="125">
        <f t="shared" si="148"/>
        <v>2.94705</v>
      </c>
      <c r="U151" s="27">
        <f t="shared" si="149"/>
        <v>3.94605</v>
      </c>
      <c r="V151" s="61"/>
      <c r="W151" s="2"/>
      <c r="X151" s="186" t="str">
        <f t="shared" si="125"/>
        <v>Wheat Middlings</v>
      </c>
      <c r="Y151" s="2"/>
      <c r="Z151" s="68">
        <v>1.67</v>
      </c>
      <c r="AA151" s="85">
        <v>1.58</v>
      </c>
      <c r="AB151" s="36">
        <v>73.3</v>
      </c>
      <c r="AC151" s="73">
        <v>36.7</v>
      </c>
      <c r="AD151" s="11">
        <v>12.1</v>
      </c>
      <c r="AE151" s="11">
        <v>4.2</v>
      </c>
      <c r="AF151" s="11">
        <v>4.5</v>
      </c>
      <c r="AG151" s="74">
        <v>5</v>
      </c>
      <c r="AH151" s="420">
        <f t="shared" si="126"/>
        <v>35.3</v>
      </c>
      <c r="AI151" s="132">
        <f t="shared" si="127"/>
        <v>18.5</v>
      </c>
      <c r="AJ151" s="133">
        <f t="shared" si="128"/>
        <v>7.4555</v>
      </c>
      <c r="AK151" s="133">
        <f t="shared" si="129"/>
        <v>14.115499999999999</v>
      </c>
      <c r="AL151" s="193">
        <f t="shared" si="130"/>
        <v>4.3845</v>
      </c>
      <c r="AM151" s="140">
        <f t="shared" si="131"/>
        <v>90</v>
      </c>
      <c r="AN151" s="415">
        <f t="shared" si="132"/>
        <v>0.604395</v>
      </c>
      <c r="AO151" s="416">
        <f t="shared" si="133"/>
        <v>0.2664</v>
      </c>
      <c r="AP151" s="234">
        <f t="shared" si="134"/>
        <v>2.94705</v>
      </c>
      <c r="AQ151" s="280">
        <f t="shared" si="135"/>
        <v>3.94605</v>
      </c>
      <c r="AR151" s="61"/>
    </row>
    <row r="152" spans="1:44" ht="16.5" customHeight="1" thickBot="1">
      <c r="A152" s="2"/>
      <c r="B152" s="12" t="s">
        <v>103</v>
      </c>
      <c r="C152" s="2"/>
      <c r="D152" s="37">
        <v>14.6</v>
      </c>
      <c r="E152" s="92">
        <v>7.42</v>
      </c>
      <c r="F152" s="86">
        <v>1.41</v>
      </c>
      <c r="G152" s="218">
        <f t="shared" si="123"/>
        <v>1.08332</v>
      </c>
      <c r="H152" s="219">
        <f t="shared" si="124"/>
        <v>0.20586</v>
      </c>
      <c r="I152" s="173">
        <v>90</v>
      </c>
      <c r="J152" s="147">
        <f t="shared" si="141"/>
        <v>13.14</v>
      </c>
      <c r="K152" s="138">
        <f t="shared" si="146"/>
        <v>95.4</v>
      </c>
      <c r="L152" s="208">
        <f t="shared" si="147"/>
        <v>94</v>
      </c>
      <c r="M152" s="361">
        <f t="shared" si="142"/>
        <v>13.928400000000002</v>
      </c>
      <c r="N152" s="28">
        <f t="shared" si="143"/>
        <v>13.723999999999998</v>
      </c>
      <c r="O152" s="34">
        <v>4.6</v>
      </c>
      <c r="P152" s="40">
        <v>6</v>
      </c>
      <c r="Q152" s="126">
        <f t="shared" si="144"/>
        <v>0.6716</v>
      </c>
      <c r="R152" s="28">
        <f t="shared" si="145"/>
        <v>0.876</v>
      </c>
      <c r="S152" s="355">
        <v>95</v>
      </c>
      <c r="T152" s="126">
        <f t="shared" si="148"/>
        <v>0.63802</v>
      </c>
      <c r="U152" s="28">
        <f t="shared" si="149"/>
        <v>0.8322</v>
      </c>
      <c r="V152" s="61"/>
      <c r="W152" s="2"/>
      <c r="X152" s="250" t="str">
        <f t="shared" si="125"/>
        <v>Whey, wet (on DM basis)</v>
      </c>
      <c r="Y152" s="2"/>
      <c r="Z152" s="83">
        <v>1.86</v>
      </c>
      <c r="AA152" s="86">
        <v>1.76</v>
      </c>
      <c r="AB152" s="37">
        <v>80.3</v>
      </c>
      <c r="AC152" s="75"/>
      <c r="AD152" s="13"/>
      <c r="AE152" s="13"/>
      <c r="AF152" s="13">
        <v>0.7</v>
      </c>
      <c r="AG152" s="76">
        <v>9.8</v>
      </c>
      <c r="AH152" s="421">
        <f t="shared" si="126"/>
        <v>74.9</v>
      </c>
      <c r="AI152" s="134">
        <f t="shared" si="127"/>
        <v>14.6</v>
      </c>
      <c r="AJ152" s="135">
        <f t="shared" si="128"/>
        <v>13.14</v>
      </c>
      <c r="AK152" s="135">
        <f t="shared" si="129"/>
        <v>13.723999999999998</v>
      </c>
      <c r="AL152" s="194">
        <f t="shared" si="130"/>
        <v>0.876</v>
      </c>
      <c r="AM152" s="141">
        <f t="shared" si="131"/>
        <v>95</v>
      </c>
      <c r="AN152" s="417">
        <f t="shared" si="132"/>
        <v>1.0291540000000001</v>
      </c>
      <c r="AO152" s="418">
        <f t="shared" si="133"/>
        <v>0.195567</v>
      </c>
      <c r="AP152" s="235">
        <f t="shared" si="134"/>
        <v>0.63802</v>
      </c>
      <c r="AQ152" s="281">
        <f t="shared" si="135"/>
        <v>0.8322</v>
      </c>
      <c r="AR152" s="61"/>
    </row>
    <row r="153" spans="1:44" ht="4.5" customHeight="1" thickBot="1">
      <c r="A153" s="2"/>
      <c r="B153" s="59"/>
      <c r="C153" s="2"/>
      <c r="D153" s="60"/>
      <c r="E153" s="162"/>
      <c r="F153" s="162"/>
      <c r="G153" s="425"/>
      <c r="H153" s="425"/>
      <c r="I153" s="60"/>
      <c r="J153" s="177"/>
      <c r="K153" s="47"/>
      <c r="L153" s="47"/>
      <c r="M153" s="178"/>
      <c r="N153" s="61"/>
      <c r="O153" s="60"/>
      <c r="P153" s="60"/>
      <c r="Q153" s="178"/>
      <c r="R153" s="61"/>
      <c r="S153" s="46"/>
      <c r="T153" s="178"/>
      <c r="U153" s="61"/>
      <c r="V153" s="61"/>
      <c r="W153" s="2"/>
      <c r="X153" s="242"/>
      <c r="Y153" s="2"/>
      <c r="Z153" s="162"/>
      <c r="AA153" s="162"/>
      <c r="AB153" s="60"/>
      <c r="AC153" s="60"/>
      <c r="AD153" s="60"/>
      <c r="AE153" s="60"/>
      <c r="AF153" s="60"/>
      <c r="AG153" s="60"/>
      <c r="AH153" s="426"/>
      <c r="AI153" s="47"/>
      <c r="AJ153" s="47"/>
      <c r="AK153" s="47"/>
      <c r="AL153" s="47"/>
      <c r="AM153" s="47"/>
      <c r="AN153" s="427"/>
      <c r="AO153" s="427"/>
      <c r="AP153" s="47"/>
      <c r="AQ153" s="47"/>
      <c r="AR153" s="61"/>
    </row>
    <row r="154" spans="1:44" ht="17.25" customHeight="1" thickBot="1">
      <c r="A154" s="2"/>
      <c r="B154" s="428" t="s">
        <v>298</v>
      </c>
      <c r="C154" s="311"/>
      <c r="D154" s="553" t="s">
        <v>299</v>
      </c>
      <c r="E154" s="554"/>
      <c r="F154" s="554"/>
      <c r="G154" s="554"/>
      <c r="H154" s="554"/>
      <c r="I154" s="554"/>
      <c r="J154" s="554"/>
      <c r="K154" s="554"/>
      <c r="L154" s="554"/>
      <c r="M154" s="554"/>
      <c r="N154" s="554"/>
      <c r="O154" s="554"/>
      <c r="P154" s="554"/>
      <c r="Q154" s="554"/>
      <c r="R154" s="554"/>
      <c r="S154" s="554"/>
      <c r="T154" s="554"/>
      <c r="U154" s="555"/>
      <c r="V154" s="61"/>
      <c r="W154" s="2"/>
      <c r="X154" s="428" t="s">
        <v>298</v>
      </c>
      <c r="Y154" s="311"/>
      <c r="Z154" s="553" t="s">
        <v>299</v>
      </c>
      <c r="AA154" s="554"/>
      <c r="AB154" s="554"/>
      <c r="AC154" s="554"/>
      <c r="AD154" s="554"/>
      <c r="AE154" s="554"/>
      <c r="AF154" s="554"/>
      <c r="AG154" s="554"/>
      <c r="AH154" s="554"/>
      <c r="AI154" s="554"/>
      <c r="AJ154" s="554"/>
      <c r="AK154" s="554"/>
      <c r="AL154" s="554"/>
      <c r="AM154" s="554"/>
      <c r="AN154" s="554"/>
      <c r="AO154" s="554"/>
      <c r="AP154" s="554"/>
      <c r="AQ154" s="555"/>
      <c r="AR154" s="61"/>
    </row>
    <row r="155" spans="1:44" ht="4.5" customHeight="1">
      <c r="A155" s="2"/>
      <c r="B155" s="59"/>
      <c r="C155" s="2"/>
      <c r="D155" s="60"/>
      <c r="E155" s="60"/>
      <c r="F155" s="60"/>
      <c r="G155" s="60"/>
      <c r="H155" s="60"/>
      <c r="I155" s="60"/>
      <c r="J155" s="61"/>
      <c r="K155" s="60"/>
      <c r="L155" s="60"/>
      <c r="M155" s="47"/>
      <c r="N155" s="61"/>
      <c r="O155" s="60"/>
      <c r="P155" s="60"/>
      <c r="Q155" s="47"/>
      <c r="R155" s="61"/>
      <c r="S155" s="46"/>
      <c r="T155" s="47"/>
      <c r="U155" s="61"/>
      <c r="V155" s="61"/>
      <c r="W155" s="2"/>
      <c r="X155" s="242"/>
      <c r="Y155" s="2"/>
      <c r="Z155" s="60"/>
      <c r="AA155" s="60"/>
      <c r="AB155" s="60"/>
      <c r="AC155" s="60"/>
      <c r="AD155" s="60"/>
      <c r="AE155" s="60"/>
      <c r="AF155" s="61"/>
      <c r="AG155" s="60"/>
      <c r="AH155" s="60"/>
      <c r="AI155" s="47"/>
      <c r="AJ155" s="61"/>
      <c r="AK155" s="60"/>
      <c r="AL155" s="60"/>
      <c r="AM155" s="47"/>
      <c r="AN155" s="61"/>
      <c r="AO155" s="46"/>
      <c r="AP155" s="47"/>
      <c r="AQ155" s="61"/>
      <c r="AR155" s="61"/>
    </row>
    <row r="156" spans="1:44" ht="4.5" customHeight="1" thickBot="1">
      <c r="A156" s="2"/>
      <c r="B156" s="59"/>
      <c r="C156" s="2"/>
      <c r="D156" s="60"/>
      <c r="E156" s="60"/>
      <c r="F156" s="60"/>
      <c r="G156" s="60"/>
      <c r="H156" s="60"/>
      <c r="I156" s="60"/>
      <c r="J156" s="61"/>
      <c r="K156" s="60"/>
      <c r="L156" s="60"/>
      <c r="M156" s="47"/>
      <c r="N156" s="61"/>
      <c r="O156" s="60"/>
      <c r="P156" s="60"/>
      <c r="Q156" s="47"/>
      <c r="R156" s="61"/>
      <c r="S156" s="46"/>
      <c r="T156" s="47"/>
      <c r="U156" s="61"/>
      <c r="V156" s="61"/>
      <c r="W156" s="2"/>
      <c r="X156" s="242"/>
      <c r="Y156" s="2"/>
      <c r="Z156" s="60"/>
      <c r="AA156" s="60"/>
      <c r="AB156" s="60"/>
      <c r="AC156" s="60"/>
      <c r="AD156" s="60"/>
      <c r="AE156" s="60"/>
      <c r="AF156" s="61"/>
      <c r="AG156" s="60"/>
      <c r="AH156" s="60"/>
      <c r="AI156" s="47"/>
      <c r="AJ156" s="61"/>
      <c r="AK156" s="60"/>
      <c r="AL156" s="60"/>
      <c r="AM156" s="47"/>
      <c r="AN156" s="61"/>
      <c r="AO156" s="46"/>
      <c r="AP156" s="47"/>
      <c r="AQ156" s="61"/>
      <c r="AR156" s="61"/>
    </row>
    <row r="157" spans="1:44" ht="18" customHeight="1" thickBot="1">
      <c r="A157" s="2"/>
      <c r="B157" s="1">
        <f ca="1">TODAY()</f>
        <v>37937</v>
      </c>
      <c r="C157" s="2"/>
      <c r="D157" s="457" t="str">
        <f>D2</f>
        <v>Protein Analysis of Feedstuffs (Dry Matter Basis) with Emphasis on Amino Acids, Soluble Protein, RDP &amp; RUP</v>
      </c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3"/>
      <c r="V157" s="61"/>
      <c r="W157" s="2"/>
      <c r="X157" s="1">
        <f ca="1">TODAY()</f>
        <v>37937</v>
      </c>
      <c r="Y157" s="2"/>
      <c r="Z157" s="457" t="s">
        <v>282</v>
      </c>
      <c r="AA157" s="482"/>
      <c r="AB157" s="482"/>
      <c r="AC157" s="482"/>
      <c r="AD157" s="482"/>
      <c r="AE157" s="482"/>
      <c r="AF157" s="482"/>
      <c r="AG157" s="482"/>
      <c r="AH157" s="482"/>
      <c r="AI157" s="482"/>
      <c r="AJ157" s="482"/>
      <c r="AK157" s="482"/>
      <c r="AL157" s="482"/>
      <c r="AM157" s="482"/>
      <c r="AN157" s="482"/>
      <c r="AO157" s="482"/>
      <c r="AP157" s="482"/>
      <c r="AQ157" s="483"/>
      <c r="AR157" s="61"/>
    </row>
    <row r="158" spans="1:44" ht="4.5" customHeight="1" thickBot="1">
      <c r="A158" s="2"/>
      <c r="B158" s="112"/>
      <c r="C158" s="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56"/>
      <c r="W158" s="2"/>
      <c r="X158" s="112"/>
      <c r="Y158" s="2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56"/>
    </row>
    <row r="159" spans="1:44" ht="16.5" customHeight="1" thickBot="1">
      <c r="A159" s="2"/>
      <c r="B159" s="119" t="s">
        <v>166</v>
      </c>
      <c r="C159" s="2"/>
      <c r="D159" s="116">
        <v>2</v>
      </c>
      <c r="E159" s="116">
        <v>3</v>
      </c>
      <c r="F159" s="116">
        <v>4</v>
      </c>
      <c r="G159" s="116">
        <v>5</v>
      </c>
      <c r="H159" s="116">
        <v>6</v>
      </c>
      <c r="I159" s="116">
        <v>7</v>
      </c>
      <c r="J159" s="116">
        <v>8</v>
      </c>
      <c r="K159" s="116">
        <v>9</v>
      </c>
      <c r="L159" s="116">
        <v>10</v>
      </c>
      <c r="M159" s="116">
        <v>11</v>
      </c>
      <c r="N159" s="116">
        <v>12</v>
      </c>
      <c r="O159" s="116">
        <v>13</v>
      </c>
      <c r="P159" s="116">
        <v>14</v>
      </c>
      <c r="Q159" s="116">
        <v>15</v>
      </c>
      <c r="R159" s="116">
        <v>16</v>
      </c>
      <c r="S159" s="116">
        <v>17</v>
      </c>
      <c r="T159" s="116">
        <v>18</v>
      </c>
      <c r="U159" s="117">
        <v>19</v>
      </c>
      <c r="V159" s="56"/>
      <c r="W159" s="2"/>
      <c r="X159" s="119" t="s">
        <v>166</v>
      </c>
      <c r="Y159" s="2"/>
      <c r="Z159" s="115">
        <v>20</v>
      </c>
      <c r="AA159" s="116">
        <v>21</v>
      </c>
      <c r="AB159" s="116">
        <v>22</v>
      </c>
      <c r="AC159" s="116">
        <v>23</v>
      </c>
      <c r="AD159" s="116">
        <v>24</v>
      </c>
      <c r="AE159" s="116">
        <v>25</v>
      </c>
      <c r="AF159" s="116">
        <v>26</v>
      </c>
      <c r="AG159" s="116">
        <v>27</v>
      </c>
      <c r="AH159" s="116">
        <v>28</v>
      </c>
      <c r="AI159" s="116">
        <v>29</v>
      </c>
      <c r="AJ159" s="116">
        <v>30</v>
      </c>
      <c r="AK159" s="116">
        <v>31</v>
      </c>
      <c r="AL159" s="116">
        <v>32</v>
      </c>
      <c r="AM159" s="116">
        <v>33</v>
      </c>
      <c r="AN159" s="116">
        <v>34</v>
      </c>
      <c r="AO159" s="116">
        <v>35</v>
      </c>
      <c r="AP159" s="116">
        <v>36</v>
      </c>
      <c r="AQ159" s="117">
        <v>37</v>
      </c>
      <c r="AR159" s="56"/>
    </row>
    <row r="160" spans="1:44" ht="4.5" customHeight="1" thickBo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6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56"/>
    </row>
    <row r="161" spans="1:44" ht="19.5" customHeight="1" thickBot="1" thickTop="1">
      <c r="A161" s="2"/>
      <c r="B161" s="472" t="s">
        <v>40</v>
      </c>
      <c r="C161" s="2"/>
      <c r="D161" s="267" t="s">
        <v>106</v>
      </c>
      <c r="E161" s="574" t="s">
        <v>208</v>
      </c>
      <c r="F161" s="549"/>
      <c r="G161" s="575" t="s">
        <v>207</v>
      </c>
      <c r="H161" s="576"/>
      <c r="I161" s="577" t="s">
        <v>102</v>
      </c>
      <c r="J161" s="578"/>
      <c r="K161" s="593" t="s">
        <v>184</v>
      </c>
      <c r="L161" s="594"/>
      <c r="M161" s="594"/>
      <c r="N161" s="594"/>
      <c r="O161" s="599" t="s">
        <v>183</v>
      </c>
      <c r="P161" s="600"/>
      <c r="Q161" s="600"/>
      <c r="R161" s="601"/>
      <c r="S161" s="399" t="s">
        <v>116</v>
      </c>
      <c r="T161" s="597" t="s">
        <v>109</v>
      </c>
      <c r="U161" s="580"/>
      <c r="V161" s="56"/>
      <c r="W161" s="2"/>
      <c r="X161" s="472" t="s">
        <v>40</v>
      </c>
      <c r="Y161" s="2"/>
      <c r="Z161" s="572" t="s">
        <v>119</v>
      </c>
      <c r="AA161" s="573"/>
      <c r="AB161" s="338" t="s">
        <v>210</v>
      </c>
      <c r="AC161" s="386" t="s">
        <v>60</v>
      </c>
      <c r="AD161" s="387" t="s">
        <v>61</v>
      </c>
      <c r="AE161" s="388" t="s">
        <v>211</v>
      </c>
      <c r="AF161" s="179" t="s">
        <v>234</v>
      </c>
      <c r="AG161" s="339" t="s">
        <v>213</v>
      </c>
      <c r="AH161" s="338" t="s">
        <v>212</v>
      </c>
      <c r="AI161" s="401" t="s">
        <v>106</v>
      </c>
      <c r="AJ161" s="563" t="s">
        <v>219</v>
      </c>
      <c r="AK161" s="564"/>
      <c r="AL161" s="565"/>
      <c r="AM161" s="402" t="s">
        <v>116</v>
      </c>
      <c r="AN161" s="547" t="s">
        <v>297</v>
      </c>
      <c r="AO161" s="548"/>
      <c r="AP161" s="548"/>
      <c r="AQ161" s="549"/>
      <c r="AR161" s="56"/>
    </row>
    <row r="162" spans="1:44" ht="19.5" customHeight="1" thickBot="1" thickTop="1">
      <c r="A162" s="2"/>
      <c r="B162" s="473"/>
      <c r="C162" s="2"/>
      <c r="D162" s="382" t="s">
        <v>59</v>
      </c>
      <c r="E162" s="49" t="s">
        <v>205</v>
      </c>
      <c r="F162" s="377" t="s">
        <v>206</v>
      </c>
      <c r="G162" s="378" t="str">
        <f>E162</f>
        <v>Lysine</v>
      </c>
      <c r="H162" s="53" t="str">
        <f>F162</f>
        <v>Meth.</v>
      </c>
      <c r="I162" s="375" t="s">
        <v>126</v>
      </c>
      <c r="J162" s="271" t="s">
        <v>110</v>
      </c>
      <c r="K162" s="609" t="s">
        <v>107</v>
      </c>
      <c r="L162" s="610"/>
      <c r="M162" s="583" t="s">
        <v>108</v>
      </c>
      <c r="N162" s="583"/>
      <c r="O162" s="584" t="s">
        <v>107</v>
      </c>
      <c r="P162" s="585"/>
      <c r="Q162" s="579" t="s">
        <v>108</v>
      </c>
      <c r="R162" s="580"/>
      <c r="S162" s="400" t="s">
        <v>104</v>
      </c>
      <c r="T162" s="579" t="s">
        <v>108</v>
      </c>
      <c r="U162" s="580"/>
      <c r="V162" s="56"/>
      <c r="W162" s="2"/>
      <c r="X162" s="473"/>
      <c r="Y162" s="2"/>
      <c r="Z162" s="454" t="s">
        <v>120</v>
      </c>
      <c r="AA162" s="562"/>
      <c r="AB162" s="197" t="s">
        <v>241</v>
      </c>
      <c r="AC162" s="566" t="s">
        <v>215</v>
      </c>
      <c r="AD162" s="567"/>
      <c r="AE162" s="568"/>
      <c r="AF162" s="334" t="s">
        <v>235</v>
      </c>
      <c r="AG162" s="322"/>
      <c r="AH162" s="282" t="s">
        <v>242</v>
      </c>
      <c r="AI162" s="197" t="s">
        <v>59</v>
      </c>
      <c r="AJ162" s="183" t="s">
        <v>214</v>
      </c>
      <c r="AK162" s="560" t="s">
        <v>217</v>
      </c>
      <c r="AL162" s="561"/>
      <c r="AM162" s="181" t="s">
        <v>104</v>
      </c>
      <c r="AN162" s="556" t="s">
        <v>218</v>
      </c>
      <c r="AO162" s="557"/>
      <c r="AP162" s="558"/>
      <c r="AQ162" s="559"/>
      <c r="AR162" s="56"/>
    </row>
    <row r="163" spans="1:44" ht="19.5" customHeight="1" thickBot="1" thickTop="1">
      <c r="A163" s="2"/>
      <c r="B163" s="114" t="s">
        <v>147</v>
      </c>
      <c r="C163" s="2"/>
      <c r="D163" s="383" t="s">
        <v>57</v>
      </c>
      <c r="E163" s="379" t="s">
        <v>57</v>
      </c>
      <c r="F163" s="380" t="s">
        <v>57</v>
      </c>
      <c r="G163" s="381" t="s">
        <v>110</v>
      </c>
      <c r="H163" s="371" t="s">
        <v>110</v>
      </c>
      <c r="I163" s="376" t="s">
        <v>57</v>
      </c>
      <c r="J163" s="272" t="s">
        <v>111</v>
      </c>
      <c r="K163" s="372" t="s">
        <v>62</v>
      </c>
      <c r="L163" s="373" t="s">
        <v>63</v>
      </c>
      <c r="M163" s="368" t="str">
        <f>K163</f>
        <v>2% BW</v>
      </c>
      <c r="N163" s="274" t="str">
        <f>L163</f>
        <v>4% BW</v>
      </c>
      <c r="O163" s="369" t="str">
        <f>K163</f>
        <v>2% BW</v>
      </c>
      <c r="P163" s="370" t="str">
        <f>L163</f>
        <v>4% BW</v>
      </c>
      <c r="Q163" s="368" t="str">
        <f>K163</f>
        <v>2% BW</v>
      </c>
      <c r="R163" s="274" t="str">
        <f>L163</f>
        <v>4% BW</v>
      </c>
      <c r="S163" s="374" t="s">
        <v>57</v>
      </c>
      <c r="T163" s="368" t="str">
        <f>K163</f>
        <v>2% BW</v>
      </c>
      <c r="U163" s="274" t="str">
        <f>L163</f>
        <v>4% BW</v>
      </c>
      <c r="V163" s="56"/>
      <c r="W163" s="2"/>
      <c r="X163" s="114" t="s">
        <v>147</v>
      </c>
      <c r="Y163" s="2"/>
      <c r="Z163" s="384" t="s">
        <v>58</v>
      </c>
      <c r="AA163" s="385" t="str">
        <f>Z163</f>
        <v>Mcal/Kg</v>
      </c>
      <c r="AB163" s="269" t="s">
        <v>57</v>
      </c>
      <c r="AC163" s="389" t="s">
        <v>57</v>
      </c>
      <c r="AD163" s="390" t="s">
        <v>57</v>
      </c>
      <c r="AE163" s="391" t="s">
        <v>57</v>
      </c>
      <c r="AF163" s="58" t="s">
        <v>57</v>
      </c>
      <c r="AG163" s="323" t="s">
        <v>57</v>
      </c>
      <c r="AH163" s="269" t="s">
        <v>57</v>
      </c>
      <c r="AI163" s="403" t="s">
        <v>57</v>
      </c>
      <c r="AJ163" s="404" t="s">
        <v>59</v>
      </c>
      <c r="AK163" s="58" t="s">
        <v>216</v>
      </c>
      <c r="AL163" s="185" t="s">
        <v>116</v>
      </c>
      <c r="AM163" s="405" t="s">
        <v>57</v>
      </c>
      <c r="AN163" s="195">
        <v>0.04</v>
      </c>
      <c r="AO163" s="195">
        <v>0.04</v>
      </c>
      <c r="AP163" s="398">
        <v>0.02</v>
      </c>
      <c r="AQ163" s="195">
        <v>0.04</v>
      </c>
      <c r="AR163" s="56"/>
    </row>
    <row r="164" spans="1:44" ht="4.5" customHeight="1" thickBot="1">
      <c r="A164" s="2"/>
      <c r="B164" s="407"/>
      <c r="C164" s="2"/>
      <c r="D164" s="157"/>
      <c r="E164" s="408"/>
      <c r="F164" s="408"/>
      <c r="G164" s="409"/>
      <c r="H164" s="409"/>
      <c r="I164" s="408"/>
      <c r="J164" s="159"/>
      <c r="K164" s="23"/>
      <c r="L164" s="23"/>
      <c r="M164" s="410"/>
      <c r="N164" s="56"/>
      <c r="O164" s="22"/>
      <c r="P164" s="22"/>
      <c r="Q164" s="410"/>
      <c r="R164" s="56"/>
      <c r="S164" s="408"/>
      <c r="T164" s="410"/>
      <c r="U164" s="56"/>
      <c r="V164" s="56"/>
      <c r="W164" s="2"/>
      <c r="X164" s="407"/>
      <c r="Y164" s="2"/>
      <c r="Z164" s="385"/>
      <c r="AA164" s="385"/>
      <c r="AB164" s="157"/>
      <c r="AC164" s="408"/>
      <c r="AD164" s="408"/>
      <c r="AE164" s="408"/>
      <c r="AF164" s="408"/>
      <c r="AG164" s="408"/>
      <c r="AH164" s="157"/>
      <c r="AI164" s="409"/>
      <c r="AJ164" s="409"/>
      <c r="AK164" s="408"/>
      <c r="AL164" s="408"/>
      <c r="AM164" s="409"/>
      <c r="AN164" s="411"/>
      <c r="AO164" s="411"/>
      <c r="AP164" s="411"/>
      <c r="AQ164" s="411"/>
      <c r="AR164" s="56"/>
    </row>
    <row r="165" spans="1:44" ht="16.5" customHeight="1" thickBot="1">
      <c r="A165" s="2"/>
      <c r="B165" s="428" t="s">
        <v>300</v>
      </c>
      <c r="C165" s="2"/>
      <c r="D165" s="428">
        <v>1</v>
      </c>
      <c r="E165" s="428">
        <v>1</v>
      </c>
      <c r="F165" s="428">
        <v>1</v>
      </c>
      <c r="G165" s="429">
        <v>2</v>
      </c>
      <c r="H165" s="429">
        <v>2</v>
      </c>
      <c r="I165" s="428">
        <v>1</v>
      </c>
      <c r="J165" s="429">
        <v>2</v>
      </c>
      <c r="K165" s="429">
        <v>2</v>
      </c>
      <c r="L165" s="429">
        <v>2</v>
      </c>
      <c r="M165" s="429">
        <v>2</v>
      </c>
      <c r="N165" s="429">
        <v>2</v>
      </c>
      <c r="O165" s="428">
        <v>1</v>
      </c>
      <c r="P165" s="428">
        <v>1</v>
      </c>
      <c r="Q165" s="429">
        <v>2</v>
      </c>
      <c r="R165" s="431">
        <v>2</v>
      </c>
      <c r="S165" s="434">
        <v>1</v>
      </c>
      <c r="T165" s="431">
        <v>2</v>
      </c>
      <c r="U165" s="431">
        <v>2</v>
      </c>
      <c r="V165" s="56"/>
      <c r="W165" s="2"/>
      <c r="X165" s="428" t="s">
        <v>300</v>
      </c>
      <c r="Y165" s="2"/>
      <c r="Z165" s="428">
        <v>1</v>
      </c>
      <c r="AA165" s="428">
        <v>1</v>
      </c>
      <c r="AB165" s="428">
        <v>1</v>
      </c>
      <c r="AC165" s="428">
        <v>1</v>
      </c>
      <c r="AD165" s="428">
        <v>1</v>
      </c>
      <c r="AE165" s="428">
        <v>1</v>
      </c>
      <c r="AF165" s="428">
        <v>1</v>
      </c>
      <c r="AG165" s="428">
        <v>1</v>
      </c>
      <c r="AH165" s="429">
        <v>2</v>
      </c>
      <c r="AI165" s="430">
        <v>3</v>
      </c>
      <c r="AJ165" s="430">
        <v>3</v>
      </c>
      <c r="AK165" s="430">
        <v>3</v>
      </c>
      <c r="AL165" s="430">
        <v>3</v>
      </c>
      <c r="AM165" s="430">
        <v>3</v>
      </c>
      <c r="AN165" s="431">
        <v>2</v>
      </c>
      <c r="AO165" s="431">
        <v>2</v>
      </c>
      <c r="AP165" s="432">
        <v>3</v>
      </c>
      <c r="AQ165" s="432">
        <v>3</v>
      </c>
      <c r="AR165" s="56"/>
    </row>
    <row r="166" spans="1:44" ht="4.5" customHeight="1" thickBot="1">
      <c r="A166" s="2"/>
      <c r="B166" s="2"/>
      <c r="C166" s="2"/>
      <c r="D166" s="22"/>
      <c r="E166" s="22"/>
      <c r="F166" s="22"/>
      <c r="G166" s="22"/>
      <c r="H166" s="22"/>
      <c r="I166" s="22"/>
      <c r="J166" s="22"/>
      <c r="K166" s="22"/>
      <c r="L166" s="22"/>
      <c r="M166" s="23"/>
      <c r="N166" s="23"/>
      <c r="O166" s="22"/>
      <c r="P166" s="22"/>
      <c r="Q166" s="23"/>
      <c r="R166" s="23"/>
      <c r="S166" s="22"/>
      <c r="T166" s="23"/>
      <c r="U166" s="23"/>
      <c r="V166" s="56"/>
      <c r="W166" s="2"/>
      <c r="X166" s="2"/>
      <c r="Y166" s="2"/>
      <c r="Z166" s="24"/>
      <c r="AA166" s="22"/>
      <c r="AB166" s="22"/>
      <c r="AC166" s="22"/>
      <c r="AD166" s="22"/>
      <c r="AE166" s="22"/>
      <c r="AF166" s="22"/>
      <c r="AG166" s="22"/>
      <c r="AH166" s="22"/>
      <c r="AI166" s="23"/>
      <c r="AJ166" s="23"/>
      <c r="AK166" s="22"/>
      <c r="AL166" s="22"/>
      <c r="AM166" s="23"/>
      <c r="AN166" s="23"/>
      <c r="AO166" s="22"/>
      <c r="AP166" s="23"/>
      <c r="AQ166" s="23"/>
      <c r="AR166" s="56"/>
    </row>
    <row r="167" spans="1:44" ht="19.5" customHeight="1" thickBot="1">
      <c r="A167" s="2"/>
      <c r="B167" s="41" t="s">
        <v>97</v>
      </c>
      <c r="C167" s="2"/>
      <c r="D167" s="469" t="s">
        <v>99</v>
      </c>
      <c r="E167" s="470"/>
      <c r="F167" s="470"/>
      <c r="G167" s="470"/>
      <c r="H167" s="470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0"/>
      <c r="T167" s="470"/>
      <c r="U167" s="471"/>
      <c r="V167" s="56"/>
      <c r="W167" s="2"/>
      <c r="X167" s="41" t="s">
        <v>97</v>
      </c>
      <c r="Y167" s="2"/>
      <c r="Z167" s="469" t="s">
        <v>99</v>
      </c>
      <c r="AA167" s="470"/>
      <c r="AB167" s="470"/>
      <c r="AC167" s="470"/>
      <c r="AD167" s="470"/>
      <c r="AE167" s="470"/>
      <c r="AF167" s="470"/>
      <c r="AG167" s="470"/>
      <c r="AH167" s="470"/>
      <c r="AI167" s="470"/>
      <c r="AJ167" s="470"/>
      <c r="AK167" s="470"/>
      <c r="AL167" s="470"/>
      <c r="AM167" s="470"/>
      <c r="AN167" s="470"/>
      <c r="AO167" s="470"/>
      <c r="AP167" s="470"/>
      <c r="AQ167" s="471"/>
      <c r="AR167" s="56"/>
    </row>
    <row r="168" spans="1:44" ht="4.5" customHeight="1" thickBot="1">
      <c r="A168" s="2"/>
      <c r="B168" s="5"/>
      <c r="C168" s="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56"/>
      <c r="W168" s="2"/>
      <c r="X168" s="5"/>
      <c r="Y168" s="2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56"/>
    </row>
    <row r="169" spans="1:44" ht="19.5" customHeight="1" thickBot="1">
      <c r="A169" s="2"/>
      <c r="B169" s="41" t="s">
        <v>142</v>
      </c>
      <c r="C169" s="2"/>
      <c r="D169" s="469" t="s">
        <v>98</v>
      </c>
      <c r="E169" s="470"/>
      <c r="F169" s="470"/>
      <c r="G169" s="470"/>
      <c r="H169" s="470"/>
      <c r="I169" s="470"/>
      <c r="J169" s="470"/>
      <c r="K169" s="470"/>
      <c r="L169" s="470"/>
      <c r="M169" s="470"/>
      <c r="N169" s="470"/>
      <c r="O169" s="470"/>
      <c r="P169" s="470"/>
      <c r="Q169" s="470"/>
      <c r="R169" s="470"/>
      <c r="S169" s="470"/>
      <c r="T169" s="470"/>
      <c r="U169" s="471"/>
      <c r="V169" s="56"/>
      <c r="W169" s="2"/>
      <c r="X169" s="313" t="str">
        <f>B169</f>
        <v>Concentrates</v>
      </c>
      <c r="Y169" s="2"/>
      <c r="Z169" s="469" t="s">
        <v>98</v>
      </c>
      <c r="AA169" s="470"/>
      <c r="AB169" s="470"/>
      <c r="AC169" s="470"/>
      <c r="AD169" s="470"/>
      <c r="AE169" s="470"/>
      <c r="AF169" s="470"/>
      <c r="AG169" s="470"/>
      <c r="AH169" s="470"/>
      <c r="AI169" s="470"/>
      <c r="AJ169" s="470"/>
      <c r="AK169" s="470"/>
      <c r="AL169" s="470"/>
      <c r="AM169" s="470"/>
      <c r="AN169" s="470"/>
      <c r="AO169" s="470"/>
      <c r="AP169" s="470"/>
      <c r="AQ169" s="471"/>
      <c r="AR169" s="56"/>
    </row>
    <row r="170" spans="1:44" ht="4.5" customHeight="1" thickBot="1">
      <c r="A170" s="2"/>
      <c r="B170" s="311"/>
      <c r="C170" s="2"/>
      <c r="D170" s="14"/>
      <c r="E170" s="14"/>
      <c r="F170" s="14"/>
      <c r="G170" s="14"/>
      <c r="H170" s="14"/>
      <c r="I170" s="14"/>
      <c r="J170" s="15"/>
      <c r="K170" s="14"/>
      <c r="L170" s="14"/>
      <c r="M170" s="15"/>
      <c r="N170" s="15"/>
      <c r="O170" s="14"/>
      <c r="P170" s="14"/>
      <c r="Q170" s="15"/>
      <c r="R170" s="15"/>
      <c r="S170" s="7"/>
      <c r="T170" s="15"/>
      <c r="U170" s="15"/>
      <c r="V170" s="15"/>
      <c r="W170" s="2"/>
      <c r="X170" s="247"/>
      <c r="Y170" s="2"/>
      <c r="Z170" s="14"/>
      <c r="AA170" s="14"/>
      <c r="AB170" s="14"/>
      <c r="AC170" s="14"/>
      <c r="AD170" s="14"/>
      <c r="AE170" s="14"/>
      <c r="AF170" s="15"/>
      <c r="AG170" s="14"/>
      <c r="AH170" s="14"/>
      <c r="AI170" s="15"/>
      <c r="AJ170" s="15"/>
      <c r="AK170" s="14"/>
      <c r="AL170" s="14"/>
      <c r="AM170" s="15"/>
      <c r="AN170" s="15"/>
      <c r="AO170" s="7"/>
      <c r="AP170" s="15"/>
      <c r="AQ170" s="15"/>
      <c r="AR170" s="15"/>
    </row>
    <row r="171" spans="1:44" ht="19.5" customHeight="1" thickBot="1">
      <c r="A171" s="2"/>
      <c r="B171" s="312" t="s">
        <v>53</v>
      </c>
      <c r="C171" s="2"/>
      <c r="D171" s="608" t="s">
        <v>246</v>
      </c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3"/>
      <c r="V171" s="60"/>
      <c r="W171" s="2"/>
      <c r="X171" s="259" t="s">
        <v>53</v>
      </c>
      <c r="Y171" s="2"/>
      <c r="Z171" s="569" t="s">
        <v>252</v>
      </c>
      <c r="AA171" s="570"/>
      <c r="AB171" s="570"/>
      <c r="AC171" s="570"/>
      <c r="AD171" s="570"/>
      <c r="AE171" s="570"/>
      <c r="AF171" s="570"/>
      <c r="AG171" s="570"/>
      <c r="AH171" s="570"/>
      <c r="AI171" s="570"/>
      <c r="AJ171" s="570"/>
      <c r="AK171" s="570"/>
      <c r="AL171" s="570"/>
      <c r="AM171" s="570"/>
      <c r="AN171" s="570"/>
      <c r="AO171" s="570"/>
      <c r="AP171" s="570"/>
      <c r="AQ171" s="571"/>
      <c r="AR171" s="60"/>
    </row>
    <row r="172" spans="1:44" ht="4.5" customHeight="1" thickBot="1">
      <c r="A172" s="2"/>
      <c r="B172" s="4"/>
      <c r="C172" s="2"/>
      <c r="D172" s="14"/>
      <c r="E172" s="14"/>
      <c r="F172" s="14"/>
      <c r="G172" s="14"/>
      <c r="H172" s="14"/>
      <c r="I172" s="14"/>
      <c r="J172" s="15"/>
      <c r="K172" s="14"/>
      <c r="L172" s="14"/>
      <c r="M172" s="15"/>
      <c r="N172" s="15"/>
      <c r="O172" s="14"/>
      <c r="P172" s="14"/>
      <c r="Q172" s="15"/>
      <c r="R172" s="15"/>
      <c r="S172" s="7"/>
      <c r="T172" s="15"/>
      <c r="U172" s="15"/>
      <c r="V172" s="15"/>
      <c r="W172" s="2"/>
      <c r="X172" s="19"/>
      <c r="Y172" s="2"/>
      <c r="Z172" s="14"/>
      <c r="AA172" s="14"/>
      <c r="AB172" s="14"/>
      <c r="AC172" s="14"/>
      <c r="AD172" s="14"/>
      <c r="AE172" s="14"/>
      <c r="AF172" s="15"/>
      <c r="AG172" s="14"/>
      <c r="AH172" s="14"/>
      <c r="AI172" s="15"/>
      <c r="AJ172" s="15"/>
      <c r="AK172" s="14"/>
      <c r="AL172" s="14"/>
      <c r="AM172" s="15"/>
      <c r="AN172" s="15"/>
      <c r="AO172" s="7"/>
      <c r="AP172" s="15"/>
      <c r="AQ172" s="15"/>
      <c r="AR172" s="15"/>
    </row>
    <row r="173" spans="1:44" ht="16.5" customHeight="1" thickTop="1">
      <c r="A173" s="2"/>
      <c r="B173" s="8" t="s">
        <v>195</v>
      </c>
      <c r="C173" s="2"/>
      <c r="D173" s="35">
        <v>20.1</v>
      </c>
      <c r="E173" s="90">
        <v>4.38</v>
      </c>
      <c r="F173" s="87">
        <v>1.33</v>
      </c>
      <c r="G173" s="214">
        <f>D173*E173*0.01</f>
        <v>0.8803800000000002</v>
      </c>
      <c r="H173" s="215">
        <f>D173*F173*0.01</f>
        <v>0.26733000000000007</v>
      </c>
      <c r="I173" s="168">
        <v>56</v>
      </c>
      <c r="J173" s="145">
        <f aca="true" t="shared" si="150" ref="J173:J186">D173*I173*0.01</f>
        <v>11.256000000000002</v>
      </c>
      <c r="K173" s="136">
        <f aca="true" t="shared" si="151" ref="K173:L176">100-O173</f>
        <v>78.8</v>
      </c>
      <c r="L173" s="211">
        <f t="shared" si="151"/>
        <v>72.6</v>
      </c>
      <c r="M173" s="363">
        <f aca="true" t="shared" si="152" ref="M173:M186">D173*K173*0.01</f>
        <v>15.8388</v>
      </c>
      <c r="N173" s="29">
        <f aca="true" t="shared" si="153" ref="N173:N186">D173*L173*0.01</f>
        <v>14.592600000000001</v>
      </c>
      <c r="O173" s="32">
        <v>21.2</v>
      </c>
      <c r="P173" s="38">
        <v>27.4</v>
      </c>
      <c r="Q173" s="124">
        <f aca="true" t="shared" si="154" ref="Q173:Q186">D173*O173*0.01</f>
        <v>4.2612000000000005</v>
      </c>
      <c r="R173" s="29">
        <f aca="true" t="shared" si="155" ref="R173:R186">D173*P173*0.01</f>
        <v>5.5074000000000005</v>
      </c>
      <c r="S173" s="336">
        <v>80</v>
      </c>
      <c r="T173" s="124">
        <f>Q173*S173*0.01</f>
        <v>3.408960000000001</v>
      </c>
      <c r="U173" s="29">
        <f>R173*S173*0.01</f>
        <v>4.405920000000001</v>
      </c>
      <c r="V173" s="61"/>
      <c r="W173" s="2"/>
      <c r="X173" s="239" t="str">
        <f>B173</f>
        <v>Barley Malt Sprouts, dry</v>
      </c>
      <c r="Y173" s="2"/>
      <c r="Z173" s="66">
        <v>1.49</v>
      </c>
      <c r="AA173" s="67">
        <v>1.4</v>
      </c>
      <c r="AB173" s="35">
        <v>64.4</v>
      </c>
      <c r="AC173" s="71">
        <v>47</v>
      </c>
      <c r="AD173" s="9">
        <v>21.8</v>
      </c>
      <c r="AE173" s="9">
        <v>3.4</v>
      </c>
      <c r="AF173" s="9">
        <v>2.3</v>
      </c>
      <c r="AG173" s="72">
        <v>7.4</v>
      </c>
      <c r="AH173" s="419">
        <f>100-AG173-AI173-AF173-AC173</f>
        <v>23.200000000000003</v>
      </c>
      <c r="AI173" s="130">
        <f>D173</f>
        <v>20.1</v>
      </c>
      <c r="AJ173" s="131">
        <f>J173</f>
        <v>11.256000000000002</v>
      </c>
      <c r="AK173" s="131">
        <f>N173</f>
        <v>14.592600000000001</v>
      </c>
      <c r="AL173" s="192">
        <f>R173</f>
        <v>5.5074000000000005</v>
      </c>
      <c r="AM173" s="139">
        <f>S173</f>
        <v>80</v>
      </c>
      <c r="AN173" s="413">
        <f>G173*$AM173*0.01</f>
        <v>0.7043040000000003</v>
      </c>
      <c r="AO173" s="414">
        <f>H173*$AM173*0.01</f>
        <v>0.21386400000000005</v>
      </c>
      <c r="AP173" s="233">
        <f>T173</f>
        <v>3.408960000000001</v>
      </c>
      <c r="AQ173" s="279">
        <f>U173</f>
        <v>4.405920000000001</v>
      </c>
      <c r="AR173" s="61"/>
    </row>
    <row r="174" spans="1:44" ht="16.5" customHeight="1">
      <c r="A174" s="2"/>
      <c r="B174" s="10" t="s">
        <v>139</v>
      </c>
      <c r="C174" s="2"/>
      <c r="D174" s="36">
        <v>95.5</v>
      </c>
      <c r="E174" s="91">
        <v>8.98</v>
      </c>
      <c r="F174" s="85">
        <v>1.17</v>
      </c>
      <c r="G174" s="216">
        <f aca="true" t="shared" si="156" ref="G174:G201">D174*E174*0.01</f>
        <v>8.5759</v>
      </c>
      <c r="H174" s="217">
        <f aca="true" t="shared" si="157" ref="H174:H201">D174*F174*0.01</f>
        <v>1.11735</v>
      </c>
      <c r="I174" s="167">
        <v>10.1</v>
      </c>
      <c r="J174" s="146">
        <f t="shared" si="150"/>
        <v>9.6455</v>
      </c>
      <c r="K174" s="137">
        <f t="shared" si="151"/>
        <v>29.099999999999994</v>
      </c>
      <c r="L174" s="207">
        <f t="shared" si="151"/>
        <v>22.5</v>
      </c>
      <c r="M174" s="362">
        <f t="shared" si="152"/>
        <v>27.790499999999994</v>
      </c>
      <c r="N174" s="27">
        <f t="shared" si="153"/>
        <v>21.4875</v>
      </c>
      <c r="O174" s="33">
        <v>70.9</v>
      </c>
      <c r="P174" s="39">
        <v>77.5</v>
      </c>
      <c r="Q174" s="125">
        <f t="shared" si="154"/>
        <v>67.7095</v>
      </c>
      <c r="R174" s="27">
        <f t="shared" si="155"/>
        <v>74.0125</v>
      </c>
      <c r="S174" s="354">
        <v>80</v>
      </c>
      <c r="T174" s="125">
        <f>Q174*S174*0.01</f>
        <v>54.1676</v>
      </c>
      <c r="U174" s="27">
        <f>R174*S174*0.01</f>
        <v>59.21</v>
      </c>
      <c r="V174" s="61"/>
      <c r="W174" s="2"/>
      <c r="X174" s="186" t="str">
        <f aca="true" t="shared" si="158" ref="X174:X201">B174</f>
        <v>Blood Meal, ring dried</v>
      </c>
      <c r="Y174" s="2"/>
      <c r="Z174" s="68">
        <v>3.58</v>
      </c>
      <c r="AA174" s="69">
        <v>2.33</v>
      </c>
      <c r="AB174" s="36">
        <v>76.7</v>
      </c>
      <c r="AC174" s="73"/>
      <c r="AD174" s="11"/>
      <c r="AE174" s="11"/>
      <c r="AF174" s="11">
        <v>1.2</v>
      </c>
      <c r="AG174" s="74">
        <v>2.5</v>
      </c>
      <c r="AH174" s="280"/>
      <c r="AI174" s="132">
        <f aca="true" t="shared" si="159" ref="AI174:AI201">D174</f>
        <v>95.5</v>
      </c>
      <c r="AJ174" s="133">
        <f aca="true" t="shared" si="160" ref="AJ174:AJ201">J174</f>
        <v>9.6455</v>
      </c>
      <c r="AK174" s="133">
        <f aca="true" t="shared" si="161" ref="AK174:AK201">N174</f>
        <v>21.4875</v>
      </c>
      <c r="AL174" s="193">
        <f aca="true" t="shared" si="162" ref="AL174:AL201">R174</f>
        <v>74.0125</v>
      </c>
      <c r="AM174" s="140">
        <f aca="true" t="shared" si="163" ref="AM174:AM201">S174</f>
        <v>80</v>
      </c>
      <c r="AN174" s="415">
        <f aca="true" t="shared" si="164" ref="AN174:AN201">G174*$AM174*0.01</f>
        <v>6.8607200000000015</v>
      </c>
      <c r="AO174" s="416">
        <f aca="true" t="shared" si="165" ref="AO174:AO201">H174*$AM174*0.01</f>
        <v>0.8938800000000001</v>
      </c>
      <c r="AP174" s="234">
        <f aca="true" t="shared" si="166" ref="AP174:AP201">T174</f>
        <v>54.1676</v>
      </c>
      <c r="AQ174" s="280">
        <f aca="true" t="shared" si="167" ref="AQ174:AQ201">U174</f>
        <v>59.21</v>
      </c>
      <c r="AR174" s="61"/>
    </row>
    <row r="175" spans="1:44" ht="16.5" customHeight="1">
      <c r="A175" s="2"/>
      <c r="B175" s="10" t="s">
        <v>140</v>
      </c>
      <c r="C175" s="2"/>
      <c r="D175" s="36">
        <v>95.5</v>
      </c>
      <c r="E175" s="91">
        <v>8.98</v>
      </c>
      <c r="F175" s="85">
        <v>1.17</v>
      </c>
      <c r="G175" s="216">
        <f t="shared" si="156"/>
        <v>8.5759</v>
      </c>
      <c r="H175" s="217">
        <f t="shared" si="157"/>
        <v>1.11735</v>
      </c>
      <c r="I175" s="167">
        <v>10.1</v>
      </c>
      <c r="J175" s="146">
        <f t="shared" si="150"/>
        <v>9.6455</v>
      </c>
      <c r="K175" s="137">
        <f t="shared" si="151"/>
        <v>29.099999999999994</v>
      </c>
      <c r="L175" s="207">
        <f t="shared" si="151"/>
        <v>22.5</v>
      </c>
      <c r="M175" s="362">
        <f t="shared" si="152"/>
        <v>27.790499999999994</v>
      </c>
      <c r="N175" s="27">
        <f t="shared" si="153"/>
        <v>21.4875</v>
      </c>
      <c r="O175" s="33">
        <v>70.9</v>
      </c>
      <c r="P175" s="39">
        <v>77.5</v>
      </c>
      <c r="Q175" s="125">
        <f t="shared" si="154"/>
        <v>67.7095</v>
      </c>
      <c r="R175" s="27">
        <f t="shared" si="155"/>
        <v>74.0125</v>
      </c>
      <c r="S175" s="354">
        <v>65</v>
      </c>
      <c r="T175" s="125">
        <f>Q175*S175*0.01</f>
        <v>44.011175</v>
      </c>
      <c r="U175" s="27">
        <f>R175*S175*0.01</f>
        <v>48.108125</v>
      </c>
      <c r="V175" s="61"/>
      <c r="W175" s="2"/>
      <c r="X175" s="186" t="str">
        <f t="shared" si="158"/>
        <v>Blood Meal, batch dried</v>
      </c>
      <c r="Y175" s="2"/>
      <c r="Z175" s="68">
        <v>3.04</v>
      </c>
      <c r="AA175" s="69">
        <v>1.98</v>
      </c>
      <c r="AB175" s="36">
        <v>65.9</v>
      </c>
      <c r="AC175" s="73"/>
      <c r="AD175" s="11"/>
      <c r="AE175" s="11"/>
      <c r="AF175" s="11">
        <v>1.2</v>
      </c>
      <c r="AG175" s="74">
        <v>2.5</v>
      </c>
      <c r="AH175" s="420"/>
      <c r="AI175" s="132">
        <f t="shared" si="159"/>
        <v>95.5</v>
      </c>
      <c r="AJ175" s="133">
        <f t="shared" si="160"/>
        <v>9.6455</v>
      </c>
      <c r="AK175" s="133">
        <f t="shared" si="161"/>
        <v>21.4875</v>
      </c>
      <c r="AL175" s="193">
        <f t="shared" si="162"/>
        <v>74.0125</v>
      </c>
      <c r="AM175" s="140">
        <f t="shared" si="163"/>
        <v>65</v>
      </c>
      <c r="AN175" s="415">
        <f t="shared" si="164"/>
        <v>5.574335000000001</v>
      </c>
      <c r="AO175" s="416">
        <f t="shared" si="165"/>
        <v>0.7262775</v>
      </c>
      <c r="AP175" s="234">
        <f t="shared" si="166"/>
        <v>44.011175</v>
      </c>
      <c r="AQ175" s="280">
        <f t="shared" si="167"/>
        <v>48.108125</v>
      </c>
      <c r="AR175" s="61"/>
    </row>
    <row r="176" spans="1:44" ht="16.5" customHeight="1">
      <c r="A176" s="2"/>
      <c r="B176" s="10" t="s">
        <v>101</v>
      </c>
      <c r="C176" s="2"/>
      <c r="D176" s="36">
        <v>29.2</v>
      </c>
      <c r="E176" s="91">
        <v>4.08</v>
      </c>
      <c r="F176" s="85">
        <v>1.7</v>
      </c>
      <c r="G176" s="216">
        <f t="shared" si="156"/>
        <v>1.19136</v>
      </c>
      <c r="H176" s="217">
        <f t="shared" si="157"/>
        <v>0.4964</v>
      </c>
      <c r="I176" s="167">
        <v>18.3</v>
      </c>
      <c r="J176" s="146">
        <f t="shared" si="150"/>
        <v>5.3436</v>
      </c>
      <c r="K176" s="137">
        <f t="shared" si="151"/>
        <v>52.5</v>
      </c>
      <c r="L176" s="207">
        <f t="shared" si="151"/>
        <v>43.4</v>
      </c>
      <c r="M176" s="362">
        <f t="shared" si="152"/>
        <v>15.33</v>
      </c>
      <c r="N176" s="27">
        <f t="shared" si="153"/>
        <v>12.6728</v>
      </c>
      <c r="O176" s="33">
        <v>47.5</v>
      </c>
      <c r="P176" s="39">
        <v>56.6</v>
      </c>
      <c r="Q176" s="125">
        <f t="shared" si="154"/>
        <v>13.870000000000001</v>
      </c>
      <c r="R176" s="27">
        <f t="shared" si="155"/>
        <v>16.5272</v>
      </c>
      <c r="S176" s="354">
        <v>80</v>
      </c>
      <c r="T176" s="125">
        <f>Q176*S176*0.01</f>
        <v>11.096000000000002</v>
      </c>
      <c r="U176" s="27">
        <f>R176*S176*0.01</f>
        <v>13.22176</v>
      </c>
      <c r="V176" s="61"/>
      <c r="W176" s="2"/>
      <c r="X176" s="186" t="str">
        <f t="shared" si="158"/>
        <v>Brewers Grains, dried</v>
      </c>
      <c r="Y176" s="2"/>
      <c r="Z176" s="68">
        <v>1.71</v>
      </c>
      <c r="AA176" s="69">
        <v>1.62</v>
      </c>
      <c r="AB176" s="36">
        <v>71.3</v>
      </c>
      <c r="AC176" s="73">
        <v>47.4</v>
      </c>
      <c r="AD176" s="11">
        <v>22.2</v>
      </c>
      <c r="AE176" s="11">
        <v>5</v>
      </c>
      <c r="AF176" s="11">
        <v>5.2</v>
      </c>
      <c r="AG176" s="74">
        <v>4.3</v>
      </c>
      <c r="AH176" s="420">
        <f aca="true" t="shared" si="168" ref="AH176:AH201">100-AG176-AI176-AF176-AC176</f>
        <v>13.899999999999999</v>
      </c>
      <c r="AI176" s="132">
        <f t="shared" si="159"/>
        <v>29.2</v>
      </c>
      <c r="AJ176" s="133">
        <f t="shared" si="160"/>
        <v>5.3436</v>
      </c>
      <c r="AK176" s="133">
        <f t="shared" si="161"/>
        <v>12.6728</v>
      </c>
      <c r="AL176" s="193">
        <f t="shared" si="162"/>
        <v>16.5272</v>
      </c>
      <c r="AM176" s="140">
        <f t="shared" si="163"/>
        <v>80</v>
      </c>
      <c r="AN176" s="415">
        <f t="shared" si="164"/>
        <v>0.9530879999999999</v>
      </c>
      <c r="AO176" s="416">
        <f t="shared" si="165"/>
        <v>0.39712000000000003</v>
      </c>
      <c r="AP176" s="234">
        <f t="shared" si="166"/>
        <v>11.096000000000002</v>
      </c>
      <c r="AQ176" s="280">
        <f t="shared" si="167"/>
        <v>13.22176</v>
      </c>
      <c r="AR176" s="61"/>
    </row>
    <row r="177" spans="1:44" ht="15">
      <c r="A177" s="2"/>
      <c r="B177" s="10" t="s">
        <v>89</v>
      </c>
      <c r="C177" s="2"/>
      <c r="D177" s="36">
        <v>28.4</v>
      </c>
      <c r="E177" s="91">
        <v>3.4</v>
      </c>
      <c r="F177" s="85">
        <v>1.93</v>
      </c>
      <c r="G177" s="216">
        <f t="shared" si="156"/>
        <v>0.9655999999999999</v>
      </c>
      <c r="H177" s="217">
        <f t="shared" si="157"/>
        <v>0.5481199999999999</v>
      </c>
      <c r="I177" s="167">
        <v>48.3</v>
      </c>
      <c r="J177" s="146">
        <f t="shared" si="150"/>
        <v>13.717199999999998</v>
      </c>
      <c r="K177" s="137">
        <f t="shared" si="146"/>
        <v>70.6</v>
      </c>
      <c r="L177" s="207">
        <f t="shared" si="147"/>
        <v>64.6</v>
      </c>
      <c r="M177" s="362">
        <f t="shared" si="152"/>
        <v>20.050399999999996</v>
      </c>
      <c r="N177" s="27">
        <f t="shared" si="153"/>
        <v>18.346399999999996</v>
      </c>
      <c r="O177" s="33">
        <v>29.4</v>
      </c>
      <c r="P177" s="39">
        <v>35.4</v>
      </c>
      <c r="Q177" s="125">
        <f t="shared" si="154"/>
        <v>8.349599999999999</v>
      </c>
      <c r="R177" s="27">
        <f t="shared" si="155"/>
        <v>10.0536</v>
      </c>
      <c r="S177" s="354">
        <v>85</v>
      </c>
      <c r="T177" s="125">
        <f t="shared" si="148"/>
        <v>7.097159999999999</v>
      </c>
      <c r="U177" s="27">
        <f t="shared" si="149"/>
        <v>8.54556</v>
      </c>
      <c r="V177" s="61"/>
      <c r="W177" s="2"/>
      <c r="X177" s="186" t="str">
        <f t="shared" si="158"/>
        <v>Brewers Grains, wet</v>
      </c>
      <c r="Y177" s="2"/>
      <c r="Z177" s="68">
        <v>1.71</v>
      </c>
      <c r="AA177" s="69">
        <v>1.62</v>
      </c>
      <c r="AB177" s="36">
        <v>71.6</v>
      </c>
      <c r="AC177" s="73">
        <v>47.1</v>
      </c>
      <c r="AD177" s="11">
        <v>23.1</v>
      </c>
      <c r="AE177" s="11">
        <v>4.7</v>
      </c>
      <c r="AF177" s="11">
        <v>5.2</v>
      </c>
      <c r="AG177" s="74">
        <v>4.9</v>
      </c>
      <c r="AH177" s="420">
        <f t="shared" si="168"/>
        <v>14.399999999999984</v>
      </c>
      <c r="AI177" s="132">
        <f t="shared" si="159"/>
        <v>28.4</v>
      </c>
      <c r="AJ177" s="133">
        <f t="shared" si="160"/>
        <v>13.717199999999998</v>
      </c>
      <c r="AK177" s="133">
        <f t="shared" si="161"/>
        <v>18.346399999999996</v>
      </c>
      <c r="AL177" s="193">
        <f t="shared" si="162"/>
        <v>10.0536</v>
      </c>
      <c r="AM177" s="140">
        <f t="shared" si="163"/>
        <v>85</v>
      </c>
      <c r="AN177" s="415">
        <f t="shared" si="164"/>
        <v>0.8207599999999999</v>
      </c>
      <c r="AO177" s="416">
        <f t="shared" si="165"/>
        <v>0.465902</v>
      </c>
      <c r="AP177" s="234">
        <f t="shared" si="166"/>
        <v>7.097159999999999</v>
      </c>
      <c r="AQ177" s="280">
        <f t="shared" si="167"/>
        <v>8.54556</v>
      </c>
      <c r="AR177" s="61"/>
    </row>
    <row r="178" spans="1:44" ht="16.5" customHeight="1">
      <c r="A178" s="2"/>
      <c r="B178" s="10" t="s">
        <v>54</v>
      </c>
      <c r="C178" s="2"/>
      <c r="D178" s="36">
        <v>20.5</v>
      </c>
      <c r="E178" s="91">
        <v>5.62</v>
      </c>
      <c r="F178" s="85">
        <v>1.87</v>
      </c>
      <c r="G178" s="216">
        <f t="shared" si="156"/>
        <v>1.1521000000000001</v>
      </c>
      <c r="H178" s="217">
        <f t="shared" si="157"/>
        <v>0.38335</v>
      </c>
      <c r="I178" s="167">
        <v>35.2</v>
      </c>
      <c r="J178" s="146">
        <f t="shared" si="150"/>
        <v>7.216</v>
      </c>
      <c r="K178" s="137">
        <f t="shared" si="146"/>
        <v>84.5</v>
      </c>
      <c r="L178" s="207">
        <f t="shared" si="147"/>
        <v>78.7</v>
      </c>
      <c r="M178" s="362">
        <f t="shared" si="152"/>
        <v>17.3225</v>
      </c>
      <c r="N178" s="27">
        <f t="shared" si="153"/>
        <v>16.1335</v>
      </c>
      <c r="O178" s="33">
        <v>15.5</v>
      </c>
      <c r="P178" s="39">
        <v>21.3</v>
      </c>
      <c r="Q178" s="125">
        <f t="shared" si="154"/>
        <v>3.1775</v>
      </c>
      <c r="R178" s="27">
        <f t="shared" si="155"/>
        <v>4.3665</v>
      </c>
      <c r="S178" s="354">
        <v>50</v>
      </c>
      <c r="T178" s="125">
        <f t="shared" si="148"/>
        <v>1.58875</v>
      </c>
      <c r="U178" s="27">
        <f t="shared" si="149"/>
        <v>2.18325</v>
      </c>
      <c r="V178" s="61"/>
      <c r="W178" s="2"/>
      <c r="X178" s="186" t="str">
        <f t="shared" si="158"/>
        <v>Canola Seeds</v>
      </c>
      <c r="Y178" s="2"/>
      <c r="Z178" s="68">
        <v>3.52</v>
      </c>
      <c r="AA178" s="69">
        <v>3.36</v>
      </c>
      <c r="AB178" s="36">
        <v>127.4</v>
      </c>
      <c r="AC178" s="73">
        <v>17.8</v>
      </c>
      <c r="AD178" s="11">
        <v>11.6</v>
      </c>
      <c r="AE178" s="11">
        <v>2.7</v>
      </c>
      <c r="AF178" s="11">
        <v>40.5</v>
      </c>
      <c r="AG178" s="74">
        <v>4.6</v>
      </c>
      <c r="AH178" s="420">
        <f t="shared" si="168"/>
        <v>16.600000000000005</v>
      </c>
      <c r="AI178" s="132">
        <f t="shared" si="159"/>
        <v>20.5</v>
      </c>
      <c r="AJ178" s="133">
        <f t="shared" si="160"/>
        <v>7.216</v>
      </c>
      <c r="AK178" s="133">
        <f t="shared" si="161"/>
        <v>16.1335</v>
      </c>
      <c r="AL178" s="193">
        <f t="shared" si="162"/>
        <v>4.3665</v>
      </c>
      <c r="AM178" s="140">
        <f t="shared" si="163"/>
        <v>50</v>
      </c>
      <c r="AN178" s="415">
        <f t="shared" si="164"/>
        <v>0.5760500000000001</v>
      </c>
      <c r="AO178" s="416">
        <f t="shared" si="165"/>
        <v>0.191675</v>
      </c>
      <c r="AP178" s="234">
        <f t="shared" si="166"/>
        <v>1.58875</v>
      </c>
      <c r="AQ178" s="280">
        <f t="shared" si="167"/>
        <v>2.18325</v>
      </c>
      <c r="AR178" s="61"/>
    </row>
    <row r="179" spans="1:44" ht="16.5" customHeight="1">
      <c r="A179" s="2"/>
      <c r="B179" s="10" t="s">
        <v>188</v>
      </c>
      <c r="C179" s="2"/>
      <c r="D179" s="36">
        <v>37.8</v>
      </c>
      <c r="E179" s="91">
        <v>5.62</v>
      </c>
      <c r="F179" s="85">
        <v>1.87</v>
      </c>
      <c r="G179" s="216">
        <f t="shared" si="156"/>
        <v>2.12436</v>
      </c>
      <c r="H179" s="217">
        <f t="shared" si="157"/>
        <v>0.7068599999999999</v>
      </c>
      <c r="I179" s="167">
        <v>23.2</v>
      </c>
      <c r="J179" s="146">
        <f t="shared" si="150"/>
        <v>8.769599999999999</v>
      </c>
      <c r="K179" s="137">
        <f t="shared" si="146"/>
        <v>73.4</v>
      </c>
      <c r="L179" s="207">
        <f t="shared" si="147"/>
        <v>64.3</v>
      </c>
      <c r="M179" s="362">
        <f t="shared" si="152"/>
        <v>27.7452</v>
      </c>
      <c r="N179" s="27">
        <f t="shared" si="153"/>
        <v>24.305399999999995</v>
      </c>
      <c r="O179" s="33">
        <v>26.6</v>
      </c>
      <c r="P179" s="39">
        <v>35.7</v>
      </c>
      <c r="Q179" s="125">
        <f t="shared" si="154"/>
        <v>10.0548</v>
      </c>
      <c r="R179" s="27">
        <f t="shared" si="155"/>
        <v>13.4946</v>
      </c>
      <c r="S179" s="354">
        <v>75</v>
      </c>
      <c r="T179" s="125">
        <f t="shared" si="148"/>
        <v>7.5411</v>
      </c>
      <c r="U179" s="27">
        <f t="shared" si="149"/>
        <v>10.12095</v>
      </c>
      <c r="V179" s="61"/>
      <c r="W179" s="2"/>
      <c r="X179" s="186" t="str">
        <f t="shared" si="158"/>
        <v>Canola Meal, mechanical</v>
      </c>
      <c r="Y179" s="2"/>
      <c r="Z179" s="68">
        <v>1.76</v>
      </c>
      <c r="AA179" s="69">
        <v>1.66</v>
      </c>
      <c r="AB179" s="36">
        <v>69.9</v>
      </c>
      <c r="AC179" s="73">
        <v>29.8</v>
      </c>
      <c r="AD179" s="11">
        <v>20.5</v>
      </c>
      <c r="AE179" s="11">
        <v>9.5</v>
      </c>
      <c r="AF179" s="11">
        <v>5.4</v>
      </c>
      <c r="AG179" s="74">
        <v>7.4</v>
      </c>
      <c r="AH179" s="420">
        <f t="shared" si="168"/>
        <v>19.599999999999998</v>
      </c>
      <c r="AI179" s="132">
        <f t="shared" si="159"/>
        <v>37.8</v>
      </c>
      <c r="AJ179" s="133">
        <f t="shared" si="160"/>
        <v>8.769599999999999</v>
      </c>
      <c r="AK179" s="133">
        <f t="shared" si="161"/>
        <v>24.305399999999995</v>
      </c>
      <c r="AL179" s="193">
        <f t="shared" si="162"/>
        <v>13.4946</v>
      </c>
      <c r="AM179" s="140">
        <f t="shared" si="163"/>
        <v>75</v>
      </c>
      <c r="AN179" s="415">
        <f t="shared" si="164"/>
        <v>1.59327</v>
      </c>
      <c r="AO179" s="416">
        <f t="shared" si="165"/>
        <v>0.530145</v>
      </c>
      <c r="AP179" s="234">
        <f t="shared" si="166"/>
        <v>7.5411</v>
      </c>
      <c r="AQ179" s="280">
        <f t="shared" si="167"/>
        <v>10.12095</v>
      </c>
      <c r="AR179" s="61"/>
    </row>
    <row r="180" spans="1:44" ht="15.75" customHeight="1">
      <c r="A180" s="2"/>
      <c r="B180" s="10" t="s">
        <v>132</v>
      </c>
      <c r="C180" s="2"/>
      <c r="D180" s="36">
        <v>29.7</v>
      </c>
      <c r="E180" s="91">
        <v>2.24</v>
      </c>
      <c r="F180" s="85">
        <v>1.82</v>
      </c>
      <c r="G180" s="216">
        <f t="shared" si="156"/>
        <v>0.6652800000000001</v>
      </c>
      <c r="H180" s="217">
        <f t="shared" si="157"/>
        <v>0.54054</v>
      </c>
      <c r="I180" s="167">
        <v>28.5</v>
      </c>
      <c r="J180" s="146">
        <f t="shared" si="150"/>
        <v>8.4645</v>
      </c>
      <c r="K180" s="137">
        <f t="shared" si="146"/>
        <v>57.8</v>
      </c>
      <c r="L180" s="207">
        <f t="shared" si="147"/>
        <v>49.2</v>
      </c>
      <c r="M180" s="362">
        <f t="shared" si="152"/>
        <v>17.1666</v>
      </c>
      <c r="N180" s="27">
        <f t="shared" si="153"/>
        <v>14.612400000000001</v>
      </c>
      <c r="O180" s="33">
        <v>42.2</v>
      </c>
      <c r="P180" s="39">
        <v>50.8</v>
      </c>
      <c r="Q180" s="125">
        <f t="shared" si="154"/>
        <v>12.533400000000002</v>
      </c>
      <c r="R180" s="27">
        <f t="shared" si="155"/>
        <v>15.0876</v>
      </c>
      <c r="S180" s="354">
        <v>80</v>
      </c>
      <c r="T180" s="125">
        <f t="shared" si="148"/>
        <v>10.026720000000001</v>
      </c>
      <c r="U180" s="27">
        <f t="shared" si="149"/>
        <v>12.07008</v>
      </c>
      <c r="V180" s="61"/>
      <c r="W180" s="2"/>
      <c r="X180" s="186" t="str">
        <f t="shared" si="158"/>
        <v>Corn Distillers Grain w/sol</v>
      </c>
      <c r="Y180" s="2"/>
      <c r="Z180" s="68">
        <v>1.97</v>
      </c>
      <c r="AA180" s="69">
        <v>1.87</v>
      </c>
      <c r="AB180" s="36">
        <v>79.5</v>
      </c>
      <c r="AC180" s="73">
        <v>38.8</v>
      </c>
      <c r="AD180" s="11">
        <v>19.7</v>
      </c>
      <c r="AE180" s="11">
        <v>4.3</v>
      </c>
      <c r="AF180" s="11">
        <v>10</v>
      </c>
      <c r="AG180" s="74">
        <v>5.2</v>
      </c>
      <c r="AH180" s="420">
        <f t="shared" si="168"/>
        <v>16.299999999999997</v>
      </c>
      <c r="AI180" s="132">
        <f t="shared" si="159"/>
        <v>29.7</v>
      </c>
      <c r="AJ180" s="133">
        <f t="shared" si="160"/>
        <v>8.4645</v>
      </c>
      <c r="AK180" s="133">
        <f t="shared" si="161"/>
        <v>14.612400000000001</v>
      </c>
      <c r="AL180" s="193">
        <f t="shared" si="162"/>
        <v>15.0876</v>
      </c>
      <c r="AM180" s="140">
        <f t="shared" si="163"/>
        <v>80</v>
      </c>
      <c r="AN180" s="415">
        <f t="shared" si="164"/>
        <v>0.532224</v>
      </c>
      <c r="AO180" s="416">
        <f t="shared" si="165"/>
        <v>0.43243200000000004</v>
      </c>
      <c r="AP180" s="234">
        <f t="shared" si="166"/>
        <v>10.026720000000001</v>
      </c>
      <c r="AQ180" s="280">
        <f t="shared" si="167"/>
        <v>12.07008</v>
      </c>
      <c r="AR180" s="61"/>
    </row>
    <row r="181" spans="1:44" ht="16.5" customHeight="1">
      <c r="A181" s="2"/>
      <c r="B181" s="10" t="s">
        <v>189</v>
      </c>
      <c r="C181" s="2"/>
      <c r="D181" s="36">
        <v>23.8</v>
      </c>
      <c r="E181" s="91">
        <v>2.74</v>
      </c>
      <c r="F181" s="85">
        <v>1.61</v>
      </c>
      <c r="G181" s="216">
        <f t="shared" si="156"/>
        <v>0.65212</v>
      </c>
      <c r="H181" s="217">
        <f t="shared" si="157"/>
        <v>0.3831800000000001</v>
      </c>
      <c r="I181" s="167">
        <v>48</v>
      </c>
      <c r="J181" s="146">
        <f t="shared" si="150"/>
        <v>11.424000000000001</v>
      </c>
      <c r="K181" s="137">
        <f t="shared" si="146"/>
        <v>76</v>
      </c>
      <c r="L181" s="207">
        <f t="shared" si="147"/>
        <v>70</v>
      </c>
      <c r="M181" s="362">
        <f t="shared" si="152"/>
        <v>18.088</v>
      </c>
      <c r="N181" s="27">
        <f t="shared" si="153"/>
        <v>16.66</v>
      </c>
      <c r="O181" s="33">
        <v>24</v>
      </c>
      <c r="P181" s="39">
        <v>30</v>
      </c>
      <c r="Q181" s="125">
        <f t="shared" si="154"/>
        <v>5.712000000000001</v>
      </c>
      <c r="R181" s="27">
        <f t="shared" si="155"/>
        <v>7.140000000000001</v>
      </c>
      <c r="S181" s="354">
        <v>85</v>
      </c>
      <c r="T181" s="125">
        <f t="shared" si="148"/>
        <v>4.855200000000001</v>
      </c>
      <c r="U181" s="27">
        <f t="shared" si="149"/>
        <v>6.069000000000001</v>
      </c>
      <c r="V181" s="61"/>
      <c r="W181" s="2"/>
      <c r="X181" s="186" t="str">
        <f t="shared" si="158"/>
        <v>Corn Gluten Feed, dry</v>
      </c>
      <c r="Y181" s="2"/>
      <c r="Z181" s="68">
        <v>1.73</v>
      </c>
      <c r="AA181" s="69">
        <v>1.64</v>
      </c>
      <c r="AB181" s="36">
        <v>74.1</v>
      </c>
      <c r="AC181" s="73">
        <v>35.5</v>
      </c>
      <c r="AD181" s="11">
        <v>12.1</v>
      </c>
      <c r="AE181" s="11">
        <v>2</v>
      </c>
      <c r="AF181" s="11">
        <v>3.5</v>
      </c>
      <c r="AG181" s="74">
        <v>6.8</v>
      </c>
      <c r="AH181" s="420">
        <f t="shared" si="168"/>
        <v>30.400000000000006</v>
      </c>
      <c r="AI181" s="132">
        <f t="shared" si="159"/>
        <v>23.8</v>
      </c>
      <c r="AJ181" s="133">
        <f t="shared" si="160"/>
        <v>11.424000000000001</v>
      </c>
      <c r="AK181" s="133">
        <f t="shared" si="161"/>
        <v>16.66</v>
      </c>
      <c r="AL181" s="193">
        <f t="shared" si="162"/>
        <v>7.140000000000001</v>
      </c>
      <c r="AM181" s="140">
        <f t="shared" si="163"/>
        <v>85</v>
      </c>
      <c r="AN181" s="415">
        <f t="shared" si="164"/>
        <v>0.554302</v>
      </c>
      <c r="AO181" s="416">
        <f t="shared" si="165"/>
        <v>0.325703</v>
      </c>
      <c r="AP181" s="234">
        <f t="shared" si="166"/>
        <v>4.855200000000001</v>
      </c>
      <c r="AQ181" s="280">
        <f t="shared" si="167"/>
        <v>6.069000000000001</v>
      </c>
      <c r="AR181" s="61"/>
    </row>
    <row r="182" spans="1:44" ht="16.5" customHeight="1">
      <c r="A182" s="2"/>
      <c r="B182" s="10" t="s">
        <v>190</v>
      </c>
      <c r="C182" s="2"/>
      <c r="D182" s="36">
        <v>65</v>
      </c>
      <c r="E182" s="91">
        <v>1.69</v>
      </c>
      <c r="F182" s="85">
        <v>2.37</v>
      </c>
      <c r="G182" s="216">
        <f t="shared" si="156"/>
        <v>1.0985</v>
      </c>
      <c r="H182" s="217">
        <f t="shared" si="157"/>
        <v>1.5405000000000002</v>
      </c>
      <c r="I182" s="167">
        <v>3.9</v>
      </c>
      <c r="J182" s="146">
        <f t="shared" si="150"/>
        <v>2.535</v>
      </c>
      <c r="K182" s="137">
        <f t="shared" si="146"/>
        <v>36.2</v>
      </c>
      <c r="L182" s="207">
        <f t="shared" si="147"/>
        <v>25.400000000000006</v>
      </c>
      <c r="M182" s="362">
        <f t="shared" si="152"/>
        <v>23.53</v>
      </c>
      <c r="N182" s="27">
        <f t="shared" si="153"/>
        <v>16.510000000000005</v>
      </c>
      <c r="O182" s="33">
        <v>63.8</v>
      </c>
      <c r="P182" s="39">
        <v>74.6</v>
      </c>
      <c r="Q182" s="125">
        <f t="shared" si="154"/>
        <v>41.47</v>
      </c>
      <c r="R182" s="27">
        <f t="shared" si="155"/>
        <v>48.49</v>
      </c>
      <c r="S182" s="354">
        <v>92</v>
      </c>
      <c r="T182" s="125">
        <f t="shared" si="148"/>
        <v>38.1524</v>
      </c>
      <c r="U182" s="27">
        <f t="shared" si="149"/>
        <v>44.6108</v>
      </c>
      <c r="V182" s="61"/>
      <c r="W182" s="2"/>
      <c r="X182" s="186" t="str">
        <f t="shared" si="158"/>
        <v>Corn Gluten Meal, dry</v>
      </c>
      <c r="Y182" s="2"/>
      <c r="Z182" s="68">
        <v>2.38</v>
      </c>
      <c r="AA182" s="69">
        <v>2.25</v>
      </c>
      <c r="AB182" s="36">
        <v>84.4</v>
      </c>
      <c r="AC182" s="73">
        <v>11.11</v>
      </c>
      <c r="AD182" s="11">
        <v>8.2</v>
      </c>
      <c r="AE182" s="11">
        <v>1.5</v>
      </c>
      <c r="AF182" s="11">
        <v>2.5</v>
      </c>
      <c r="AG182" s="74">
        <v>3.3</v>
      </c>
      <c r="AH182" s="420">
        <f t="shared" si="168"/>
        <v>18.090000000000003</v>
      </c>
      <c r="AI182" s="132">
        <f t="shared" si="159"/>
        <v>65</v>
      </c>
      <c r="AJ182" s="133">
        <f t="shared" si="160"/>
        <v>2.535</v>
      </c>
      <c r="AK182" s="133">
        <f t="shared" si="161"/>
        <v>16.510000000000005</v>
      </c>
      <c r="AL182" s="193">
        <f t="shared" si="162"/>
        <v>48.49</v>
      </c>
      <c r="AM182" s="140">
        <f t="shared" si="163"/>
        <v>92</v>
      </c>
      <c r="AN182" s="415">
        <f t="shared" si="164"/>
        <v>1.01062</v>
      </c>
      <c r="AO182" s="416">
        <f t="shared" si="165"/>
        <v>1.4172600000000004</v>
      </c>
      <c r="AP182" s="234">
        <f t="shared" si="166"/>
        <v>38.1524</v>
      </c>
      <c r="AQ182" s="280">
        <f t="shared" si="167"/>
        <v>44.6108</v>
      </c>
      <c r="AR182" s="61"/>
    </row>
    <row r="183" spans="1:44" ht="16.5" customHeight="1">
      <c r="A183" s="2"/>
      <c r="B183" s="10" t="s">
        <v>90</v>
      </c>
      <c r="C183" s="2"/>
      <c r="D183" s="36">
        <v>23.5</v>
      </c>
      <c r="E183" s="91">
        <v>4.35</v>
      </c>
      <c r="F183" s="85">
        <v>1.71</v>
      </c>
      <c r="G183" s="216">
        <f>D183*E183*0.01</f>
        <v>1.0222499999999999</v>
      </c>
      <c r="H183" s="217">
        <f>D183*F183*0.01</f>
        <v>0.40185000000000004</v>
      </c>
      <c r="I183" s="167">
        <v>45.4</v>
      </c>
      <c r="J183" s="146">
        <f>D183*I183*0.01</f>
        <v>10.668999999999999</v>
      </c>
      <c r="K183" s="137">
        <f>100-O183</f>
        <v>82.3</v>
      </c>
      <c r="L183" s="207">
        <f>100-P183</f>
        <v>77.1</v>
      </c>
      <c r="M183" s="362">
        <f>D183*K183*0.01</f>
        <v>19.3405</v>
      </c>
      <c r="N183" s="27">
        <f>D183*L183*0.01</f>
        <v>18.1185</v>
      </c>
      <c r="O183" s="33">
        <v>17.7</v>
      </c>
      <c r="P183" s="39">
        <v>22.9</v>
      </c>
      <c r="Q183" s="125">
        <f>D183*O183*0.01</f>
        <v>4.1594999999999995</v>
      </c>
      <c r="R183" s="27">
        <f>D183*P183*0.01</f>
        <v>5.3815</v>
      </c>
      <c r="S183" s="354">
        <v>80</v>
      </c>
      <c r="T183" s="125">
        <f>Q183*S183*0.01</f>
        <v>3.3276</v>
      </c>
      <c r="U183" s="27">
        <f>R183*S183*0.01</f>
        <v>4.3052</v>
      </c>
      <c r="V183" s="61"/>
      <c r="W183" s="2"/>
      <c r="X183" s="186" t="str">
        <f t="shared" si="158"/>
        <v>Cottonseeds with lint</v>
      </c>
      <c r="Y183" s="2"/>
      <c r="Z183" s="68">
        <v>1.94</v>
      </c>
      <c r="AA183" s="69">
        <v>1.83</v>
      </c>
      <c r="AB183" s="36">
        <v>77.2</v>
      </c>
      <c r="AC183" s="73">
        <v>50.3</v>
      </c>
      <c r="AD183" s="11">
        <v>40.1</v>
      </c>
      <c r="AE183" s="11">
        <v>12.9</v>
      </c>
      <c r="AF183" s="11">
        <v>19.3</v>
      </c>
      <c r="AG183" s="74">
        <v>4.2</v>
      </c>
      <c r="AH183" s="420">
        <f t="shared" si="168"/>
        <v>2.700000000000003</v>
      </c>
      <c r="AI183" s="132">
        <f>D183</f>
        <v>23.5</v>
      </c>
      <c r="AJ183" s="133">
        <f>J183</f>
        <v>10.668999999999999</v>
      </c>
      <c r="AK183" s="133">
        <f>N183</f>
        <v>18.1185</v>
      </c>
      <c r="AL183" s="193">
        <f>R183</f>
        <v>5.3815</v>
      </c>
      <c r="AM183" s="140">
        <f>S183</f>
        <v>80</v>
      </c>
      <c r="AN183" s="415">
        <f t="shared" si="164"/>
        <v>0.8177999999999999</v>
      </c>
      <c r="AO183" s="416">
        <f t="shared" si="165"/>
        <v>0.32148000000000004</v>
      </c>
      <c r="AP183" s="234">
        <f>T183</f>
        <v>3.3276</v>
      </c>
      <c r="AQ183" s="280">
        <f>U183</f>
        <v>4.3052</v>
      </c>
      <c r="AR183" s="61"/>
    </row>
    <row r="184" spans="1:44" ht="16.5" customHeight="1">
      <c r="A184" s="2"/>
      <c r="B184" s="10" t="s">
        <v>191</v>
      </c>
      <c r="C184" s="2"/>
      <c r="D184" s="36">
        <v>44.9</v>
      </c>
      <c r="E184" s="91">
        <v>4.13</v>
      </c>
      <c r="F184" s="85">
        <v>1.59</v>
      </c>
      <c r="G184" s="216">
        <f t="shared" si="156"/>
        <v>1.8543699999999999</v>
      </c>
      <c r="H184" s="217">
        <f t="shared" si="157"/>
        <v>0.71391</v>
      </c>
      <c r="I184" s="167">
        <v>25.6</v>
      </c>
      <c r="J184" s="146">
        <f t="shared" si="150"/>
        <v>11.4944</v>
      </c>
      <c r="K184" s="137">
        <f t="shared" si="146"/>
        <v>60</v>
      </c>
      <c r="L184" s="207">
        <f t="shared" si="147"/>
        <v>52.1</v>
      </c>
      <c r="M184" s="362">
        <f t="shared" si="152"/>
        <v>26.94</v>
      </c>
      <c r="N184" s="27">
        <f t="shared" si="153"/>
        <v>23.3929</v>
      </c>
      <c r="O184" s="33">
        <v>40</v>
      </c>
      <c r="P184" s="39">
        <v>47.9</v>
      </c>
      <c r="Q184" s="125">
        <f t="shared" si="154"/>
        <v>17.96</v>
      </c>
      <c r="R184" s="27">
        <f t="shared" si="155"/>
        <v>21.5071</v>
      </c>
      <c r="S184" s="354">
        <v>92</v>
      </c>
      <c r="T184" s="125">
        <f t="shared" si="148"/>
        <v>16.523200000000003</v>
      </c>
      <c r="U184" s="27">
        <f t="shared" si="149"/>
        <v>19.786532</v>
      </c>
      <c r="V184" s="61"/>
      <c r="W184" s="2"/>
      <c r="X184" s="186" t="str">
        <f t="shared" si="158"/>
        <v>Cottonseed Meal, solvent</v>
      </c>
      <c r="Y184" s="2"/>
      <c r="Z184" s="68">
        <v>1.71</v>
      </c>
      <c r="AA184" s="69">
        <v>1.61</v>
      </c>
      <c r="AB184" s="36">
        <v>66.4</v>
      </c>
      <c r="AC184" s="73">
        <v>30.8</v>
      </c>
      <c r="AD184" s="11">
        <v>19.9</v>
      </c>
      <c r="AE184" s="11">
        <v>7.6</v>
      </c>
      <c r="AF184" s="11">
        <v>1.9</v>
      </c>
      <c r="AG184" s="74">
        <v>4.2</v>
      </c>
      <c r="AH184" s="420">
        <f t="shared" si="168"/>
        <v>18.2</v>
      </c>
      <c r="AI184" s="132">
        <f t="shared" si="159"/>
        <v>44.9</v>
      </c>
      <c r="AJ184" s="133">
        <f t="shared" si="160"/>
        <v>11.4944</v>
      </c>
      <c r="AK184" s="133">
        <f t="shared" si="161"/>
        <v>23.3929</v>
      </c>
      <c r="AL184" s="193">
        <f t="shared" si="162"/>
        <v>21.5071</v>
      </c>
      <c r="AM184" s="140">
        <f t="shared" si="163"/>
        <v>92</v>
      </c>
      <c r="AN184" s="415">
        <f t="shared" si="164"/>
        <v>1.7060203999999999</v>
      </c>
      <c r="AO184" s="416">
        <f t="shared" si="165"/>
        <v>0.6567972000000001</v>
      </c>
      <c r="AP184" s="234">
        <f t="shared" si="166"/>
        <v>16.523200000000003</v>
      </c>
      <c r="AQ184" s="280">
        <f t="shared" si="167"/>
        <v>19.786532</v>
      </c>
      <c r="AR184" s="61"/>
    </row>
    <row r="185" spans="1:44" ht="16.5" customHeight="1">
      <c r="A185" s="2"/>
      <c r="B185" s="10" t="s">
        <v>91</v>
      </c>
      <c r="C185" s="2"/>
      <c r="D185" s="36">
        <v>92</v>
      </c>
      <c r="E185" s="91">
        <v>2.57</v>
      </c>
      <c r="F185" s="85">
        <v>0.75</v>
      </c>
      <c r="G185" s="216">
        <f t="shared" si="156"/>
        <v>2.3644</v>
      </c>
      <c r="H185" s="217">
        <f t="shared" si="157"/>
        <v>0.6900000000000001</v>
      </c>
      <c r="I185" s="167">
        <v>23.4</v>
      </c>
      <c r="J185" s="146">
        <f t="shared" si="150"/>
        <v>21.528</v>
      </c>
      <c r="K185" s="137">
        <f t="shared" si="146"/>
        <v>37.9</v>
      </c>
      <c r="L185" s="207">
        <f t="shared" si="147"/>
        <v>34.599999999999994</v>
      </c>
      <c r="M185" s="362">
        <f t="shared" si="152"/>
        <v>34.867999999999995</v>
      </c>
      <c r="N185" s="27">
        <f t="shared" si="153"/>
        <v>31.831999999999994</v>
      </c>
      <c r="O185" s="33">
        <v>62.1</v>
      </c>
      <c r="P185" s="39">
        <v>65.4</v>
      </c>
      <c r="Q185" s="125">
        <f t="shared" si="154"/>
        <v>57.132</v>
      </c>
      <c r="R185" s="27">
        <f t="shared" si="155"/>
        <v>60.168000000000006</v>
      </c>
      <c r="S185" s="354">
        <v>65</v>
      </c>
      <c r="T185" s="125">
        <f t="shared" si="148"/>
        <v>37.1358</v>
      </c>
      <c r="U185" s="27">
        <f t="shared" si="149"/>
        <v>39.10920000000001</v>
      </c>
      <c r="V185" s="61"/>
      <c r="W185" s="2"/>
      <c r="X185" s="186" t="str">
        <f t="shared" si="158"/>
        <v>Feather Meal, hydrolyzed</v>
      </c>
      <c r="Y185" s="2"/>
      <c r="Z185" s="68">
        <v>2.15</v>
      </c>
      <c r="AA185" s="69">
        <v>2.03</v>
      </c>
      <c r="AB185" s="36">
        <v>72.8</v>
      </c>
      <c r="AC185" s="73"/>
      <c r="AD185" s="11"/>
      <c r="AE185" s="11"/>
      <c r="AF185" s="11">
        <v>4.6</v>
      </c>
      <c r="AG185" s="74">
        <v>6.7</v>
      </c>
      <c r="AH185" s="420"/>
      <c r="AI185" s="132">
        <f t="shared" si="159"/>
        <v>92</v>
      </c>
      <c r="AJ185" s="133">
        <f t="shared" si="160"/>
        <v>21.528</v>
      </c>
      <c r="AK185" s="133">
        <f t="shared" si="161"/>
        <v>31.831999999999994</v>
      </c>
      <c r="AL185" s="193">
        <f t="shared" si="162"/>
        <v>60.168000000000006</v>
      </c>
      <c r="AM185" s="140">
        <f t="shared" si="163"/>
        <v>65</v>
      </c>
      <c r="AN185" s="415">
        <f t="shared" si="164"/>
        <v>1.53686</v>
      </c>
      <c r="AO185" s="416">
        <f t="shared" si="165"/>
        <v>0.4485</v>
      </c>
      <c r="AP185" s="234">
        <f t="shared" si="166"/>
        <v>37.1358</v>
      </c>
      <c r="AQ185" s="280">
        <f t="shared" si="167"/>
        <v>39.10920000000001</v>
      </c>
      <c r="AR185" s="61"/>
    </row>
    <row r="186" spans="1:44" ht="16.5" customHeight="1">
      <c r="A186" s="2"/>
      <c r="B186" s="10" t="s">
        <v>223</v>
      </c>
      <c r="C186" s="2"/>
      <c r="D186" s="36">
        <v>92</v>
      </c>
      <c r="E186" s="91">
        <v>2.9</v>
      </c>
      <c r="F186" s="85">
        <v>0.84</v>
      </c>
      <c r="G186" s="216">
        <f t="shared" si="156"/>
        <v>2.668</v>
      </c>
      <c r="H186" s="217">
        <f t="shared" si="157"/>
        <v>0.7728</v>
      </c>
      <c r="I186" s="167">
        <v>23.4</v>
      </c>
      <c r="J186" s="146">
        <f t="shared" si="150"/>
        <v>21.528</v>
      </c>
      <c r="K186" s="137">
        <f t="shared" si="146"/>
        <v>37.9</v>
      </c>
      <c r="L186" s="207">
        <f t="shared" si="147"/>
        <v>34.599999999999994</v>
      </c>
      <c r="M186" s="362">
        <f t="shared" si="152"/>
        <v>34.867999999999995</v>
      </c>
      <c r="N186" s="27">
        <f t="shared" si="153"/>
        <v>31.831999999999994</v>
      </c>
      <c r="O186" s="33">
        <v>62.1</v>
      </c>
      <c r="P186" s="39">
        <v>65.4</v>
      </c>
      <c r="Q186" s="125">
        <f t="shared" si="154"/>
        <v>57.132</v>
      </c>
      <c r="R186" s="27">
        <f t="shared" si="155"/>
        <v>60.168000000000006</v>
      </c>
      <c r="S186" s="354">
        <v>70</v>
      </c>
      <c r="T186" s="125">
        <f t="shared" si="148"/>
        <v>39.992399999999996</v>
      </c>
      <c r="U186" s="27">
        <f t="shared" si="149"/>
        <v>42.1176</v>
      </c>
      <c r="V186" s="61"/>
      <c r="W186" s="2"/>
      <c r="X186" s="186" t="str">
        <f t="shared" si="158"/>
        <v>Feather Meal w/viscera</v>
      </c>
      <c r="Y186" s="2"/>
      <c r="Z186" s="68">
        <v>2.36</v>
      </c>
      <c r="AA186" s="69">
        <v>2.24</v>
      </c>
      <c r="AB186" s="36">
        <v>80.1</v>
      </c>
      <c r="AC186" s="73"/>
      <c r="AD186" s="11"/>
      <c r="AE186" s="11"/>
      <c r="AF186" s="11">
        <v>8.8</v>
      </c>
      <c r="AG186" s="74">
        <v>5.5</v>
      </c>
      <c r="AH186" s="420"/>
      <c r="AI186" s="132">
        <f t="shared" si="159"/>
        <v>92</v>
      </c>
      <c r="AJ186" s="133">
        <f t="shared" si="160"/>
        <v>21.528</v>
      </c>
      <c r="AK186" s="133">
        <f t="shared" si="161"/>
        <v>31.831999999999994</v>
      </c>
      <c r="AL186" s="193">
        <f t="shared" si="162"/>
        <v>60.168000000000006</v>
      </c>
      <c r="AM186" s="140">
        <f t="shared" si="163"/>
        <v>70</v>
      </c>
      <c r="AN186" s="415">
        <f t="shared" si="164"/>
        <v>1.8676000000000001</v>
      </c>
      <c r="AO186" s="416">
        <f t="shared" si="165"/>
        <v>0.54096</v>
      </c>
      <c r="AP186" s="234">
        <f t="shared" si="166"/>
        <v>39.992399999999996</v>
      </c>
      <c r="AQ186" s="280">
        <f t="shared" si="167"/>
        <v>42.1176</v>
      </c>
      <c r="AR186" s="61"/>
    </row>
    <row r="187" spans="1:44" ht="16.5" customHeight="1">
      <c r="A187" s="2"/>
      <c r="B187" s="10" t="s">
        <v>117</v>
      </c>
      <c r="C187" s="2"/>
      <c r="D187" s="36">
        <v>71.2</v>
      </c>
      <c r="E187" s="91">
        <v>7.91</v>
      </c>
      <c r="F187" s="85">
        <v>3.02</v>
      </c>
      <c r="G187" s="216">
        <f t="shared" si="156"/>
        <v>5.63192</v>
      </c>
      <c r="H187" s="217">
        <f t="shared" si="157"/>
        <v>2.15024</v>
      </c>
      <c r="I187" s="167">
        <v>32.4</v>
      </c>
      <c r="J187" s="146">
        <f aca="true" t="shared" si="169" ref="J187:J201">D187*I187*0.01</f>
        <v>23.068800000000003</v>
      </c>
      <c r="K187" s="137">
        <f t="shared" si="146"/>
        <v>48.8</v>
      </c>
      <c r="L187" s="207">
        <f t="shared" si="147"/>
        <v>43.8</v>
      </c>
      <c r="M187" s="362">
        <f aca="true" t="shared" si="170" ref="M187:M201">D187*K187*0.01</f>
        <v>34.7456</v>
      </c>
      <c r="N187" s="27">
        <f aca="true" t="shared" si="171" ref="N187:N201">D187*L187*0.01</f>
        <v>31.1856</v>
      </c>
      <c r="O187" s="33">
        <v>51.2</v>
      </c>
      <c r="P187" s="39">
        <v>56.2</v>
      </c>
      <c r="Q187" s="125">
        <f aca="true" t="shared" si="172" ref="Q187:Q201">D187*O187*0.01</f>
        <v>36.45440000000001</v>
      </c>
      <c r="R187" s="27">
        <f aca="true" t="shared" si="173" ref="R187:R201">D187*P187*0.01</f>
        <v>40.01440000000001</v>
      </c>
      <c r="S187" s="354">
        <v>90</v>
      </c>
      <c r="T187" s="125">
        <f t="shared" si="148"/>
        <v>32.808960000000006</v>
      </c>
      <c r="U187" s="27">
        <f t="shared" si="149"/>
        <v>36.01296000000001</v>
      </c>
      <c r="V187" s="61"/>
      <c r="W187" s="2"/>
      <c r="X187" s="186" t="str">
        <f t="shared" si="158"/>
        <v>Fish Meal, Anchovy</v>
      </c>
      <c r="Y187" s="2"/>
      <c r="Z187" s="68">
        <v>2.22</v>
      </c>
      <c r="AA187" s="69">
        <v>2.1</v>
      </c>
      <c r="AB187" s="36">
        <v>76.1</v>
      </c>
      <c r="AC187" s="73"/>
      <c r="AD187" s="11"/>
      <c r="AE187" s="11"/>
      <c r="AF187" s="11">
        <v>4.6</v>
      </c>
      <c r="AG187" s="74">
        <v>16</v>
      </c>
      <c r="AH187" s="420"/>
      <c r="AI187" s="132">
        <f t="shared" si="159"/>
        <v>71.2</v>
      </c>
      <c r="AJ187" s="133">
        <f t="shared" si="160"/>
        <v>23.068800000000003</v>
      </c>
      <c r="AK187" s="133">
        <f t="shared" si="161"/>
        <v>31.1856</v>
      </c>
      <c r="AL187" s="193">
        <f t="shared" si="162"/>
        <v>40.01440000000001</v>
      </c>
      <c r="AM187" s="140">
        <f t="shared" si="163"/>
        <v>90</v>
      </c>
      <c r="AN187" s="415">
        <f t="shared" si="164"/>
        <v>5.068728</v>
      </c>
      <c r="AO187" s="416">
        <f t="shared" si="165"/>
        <v>1.935216</v>
      </c>
      <c r="AP187" s="234">
        <f t="shared" si="166"/>
        <v>32.808960000000006</v>
      </c>
      <c r="AQ187" s="280">
        <f t="shared" si="167"/>
        <v>36.01296000000001</v>
      </c>
      <c r="AR187" s="61"/>
    </row>
    <row r="188" spans="1:44" ht="16.5" customHeight="1">
      <c r="A188" s="2"/>
      <c r="B188" s="10" t="s">
        <v>55</v>
      </c>
      <c r="C188" s="2"/>
      <c r="D188" s="36">
        <v>68.5</v>
      </c>
      <c r="E188" s="91">
        <v>7.65</v>
      </c>
      <c r="F188" s="85">
        <v>2.81</v>
      </c>
      <c r="G188" s="216">
        <f t="shared" si="156"/>
        <v>5.24025</v>
      </c>
      <c r="H188" s="217">
        <f t="shared" si="157"/>
        <v>1.9248500000000002</v>
      </c>
      <c r="I188" s="167">
        <v>22.8</v>
      </c>
      <c r="J188" s="146">
        <f t="shared" si="169"/>
        <v>15.618</v>
      </c>
      <c r="K188" s="137">
        <f t="shared" si="146"/>
        <v>40.9</v>
      </c>
      <c r="L188" s="207">
        <f t="shared" si="147"/>
        <v>34.2</v>
      </c>
      <c r="M188" s="362">
        <f t="shared" si="170"/>
        <v>28.0165</v>
      </c>
      <c r="N188" s="27">
        <f t="shared" si="171"/>
        <v>23.427000000000003</v>
      </c>
      <c r="O188" s="33">
        <v>59.1</v>
      </c>
      <c r="P188" s="39">
        <v>65.8</v>
      </c>
      <c r="Q188" s="125">
        <f t="shared" si="172"/>
        <v>40.4835</v>
      </c>
      <c r="R188" s="27">
        <f t="shared" si="173"/>
        <v>45.073</v>
      </c>
      <c r="S188" s="354">
        <v>90</v>
      </c>
      <c r="T188" s="125">
        <f t="shared" si="148"/>
        <v>36.43515</v>
      </c>
      <c r="U188" s="27">
        <f t="shared" si="149"/>
        <v>40.5657</v>
      </c>
      <c r="V188" s="61"/>
      <c r="W188" s="2"/>
      <c r="X188" s="186" t="str">
        <f t="shared" si="158"/>
        <v>Fish Meal, Menhaden</v>
      </c>
      <c r="Y188" s="2"/>
      <c r="Z188" s="68">
        <v>2.33</v>
      </c>
      <c r="AA188" s="69">
        <v>2.2</v>
      </c>
      <c r="AB188" s="36">
        <v>79.9</v>
      </c>
      <c r="AC188" s="73"/>
      <c r="AD188" s="11"/>
      <c r="AE188" s="11"/>
      <c r="AF188" s="11">
        <v>10.4</v>
      </c>
      <c r="AG188" s="74">
        <v>19.7</v>
      </c>
      <c r="AH188" s="420"/>
      <c r="AI188" s="132">
        <f t="shared" si="159"/>
        <v>68.5</v>
      </c>
      <c r="AJ188" s="133">
        <f t="shared" si="160"/>
        <v>15.618</v>
      </c>
      <c r="AK188" s="133">
        <f t="shared" si="161"/>
        <v>23.427000000000003</v>
      </c>
      <c r="AL188" s="193">
        <f t="shared" si="162"/>
        <v>45.073</v>
      </c>
      <c r="AM188" s="140">
        <f t="shared" si="163"/>
        <v>90</v>
      </c>
      <c r="AN188" s="415">
        <f t="shared" si="164"/>
        <v>4.716225</v>
      </c>
      <c r="AO188" s="416">
        <f t="shared" si="165"/>
        <v>1.7323650000000002</v>
      </c>
      <c r="AP188" s="234">
        <f t="shared" si="166"/>
        <v>36.43515</v>
      </c>
      <c r="AQ188" s="280">
        <f t="shared" si="167"/>
        <v>40.5657</v>
      </c>
      <c r="AR188" s="61"/>
    </row>
    <row r="189" spans="1:44" ht="16.5" customHeight="1">
      <c r="A189" s="2"/>
      <c r="B189" s="10" t="s">
        <v>192</v>
      </c>
      <c r="C189" s="2"/>
      <c r="D189" s="36">
        <v>32.6</v>
      </c>
      <c r="E189" s="91">
        <v>3.69</v>
      </c>
      <c r="F189" s="85">
        <v>1.76</v>
      </c>
      <c r="G189" s="216">
        <f t="shared" si="156"/>
        <v>1.20294</v>
      </c>
      <c r="H189" s="217">
        <f t="shared" si="157"/>
        <v>0.57376</v>
      </c>
      <c r="I189" s="167">
        <v>17.6</v>
      </c>
      <c r="J189" s="146">
        <f t="shared" si="169"/>
        <v>5.737600000000001</v>
      </c>
      <c r="K189" s="137">
        <f t="shared" si="146"/>
        <v>57</v>
      </c>
      <c r="L189" s="207">
        <f t="shared" si="147"/>
        <v>47</v>
      </c>
      <c r="M189" s="362">
        <f t="shared" si="170"/>
        <v>18.582</v>
      </c>
      <c r="N189" s="27">
        <f t="shared" si="171"/>
        <v>15.322000000000001</v>
      </c>
      <c r="O189" s="33">
        <v>43</v>
      </c>
      <c r="P189" s="39">
        <v>53</v>
      </c>
      <c r="Q189" s="125">
        <f t="shared" si="172"/>
        <v>14.018</v>
      </c>
      <c r="R189" s="27">
        <f t="shared" si="173"/>
        <v>17.278000000000002</v>
      </c>
      <c r="S189" s="354">
        <v>85</v>
      </c>
      <c r="T189" s="125">
        <f t="shared" si="148"/>
        <v>11.9153</v>
      </c>
      <c r="U189" s="27">
        <f t="shared" si="149"/>
        <v>14.686300000000001</v>
      </c>
      <c r="V189" s="61"/>
      <c r="W189" s="2"/>
      <c r="X189" s="186" t="str">
        <f t="shared" si="158"/>
        <v>Linseed Meal, solvent</v>
      </c>
      <c r="Y189" s="2"/>
      <c r="Z189" s="68">
        <v>1.57</v>
      </c>
      <c r="AA189" s="69">
        <v>1.48</v>
      </c>
      <c r="AB189" s="36">
        <v>65.4</v>
      </c>
      <c r="AC189" s="73">
        <v>36.1</v>
      </c>
      <c r="AD189" s="11">
        <v>22.1</v>
      </c>
      <c r="AE189" s="11">
        <v>8.3</v>
      </c>
      <c r="AF189" s="11">
        <v>1.7</v>
      </c>
      <c r="AG189" s="74">
        <v>6.5</v>
      </c>
      <c r="AH189" s="420">
        <f t="shared" si="168"/>
        <v>23.099999999999994</v>
      </c>
      <c r="AI189" s="132">
        <f t="shared" si="159"/>
        <v>32.6</v>
      </c>
      <c r="AJ189" s="133">
        <f t="shared" si="160"/>
        <v>5.737600000000001</v>
      </c>
      <c r="AK189" s="133">
        <f t="shared" si="161"/>
        <v>15.322000000000001</v>
      </c>
      <c r="AL189" s="193">
        <f t="shared" si="162"/>
        <v>17.278000000000002</v>
      </c>
      <c r="AM189" s="140">
        <f t="shared" si="163"/>
        <v>85</v>
      </c>
      <c r="AN189" s="415">
        <f t="shared" si="164"/>
        <v>1.022499</v>
      </c>
      <c r="AO189" s="416">
        <f t="shared" si="165"/>
        <v>0.4876960000000001</v>
      </c>
      <c r="AP189" s="234">
        <f t="shared" si="166"/>
        <v>11.9153</v>
      </c>
      <c r="AQ189" s="280">
        <f t="shared" si="167"/>
        <v>14.686300000000001</v>
      </c>
      <c r="AR189" s="61"/>
    </row>
    <row r="190" spans="1:44" ht="16.5" customHeight="1">
      <c r="A190" s="2"/>
      <c r="B190" s="10" t="s">
        <v>224</v>
      </c>
      <c r="C190" s="2"/>
      <c r="D190" s="36">
        <v>57.6</v>
      </c>
      <c r="E190" s="91">
        <v>5.38</v>
      </c>
      <c r="F190" s="85">
        <v>1.43</v>
      </c>
      <c r="G190" s="216">
        <f t="shared" si="156"/>
        <v>3.09888</v>
      </c>
      <c r="H190" s="217">
        <f t="shared" si="157"/>
        <v>0.82368</v>
      </c>
      <c r="I190" s="167">
        <v>34.9</v>
      </c>
      <c r="J190" s="146">
        <f t="shared" si="169"/>
        <v>20.1024</v>
      </c>
      <c r="K190" s="137">
        <f t="shared" si="146"/>
        <v>58.5</v>
      </c>
      <c r="L190" s="207">
        <f t="shared" si="147"/>
        <v>52.8</v>
      </c>
      <c r="M190" s="362">
        <f t="shared" si="170"/>
        <v>33.696</v>
      </c>
      <c r="N190" s="27">
        <f t="shared" si="171"/>
        <v>30.412799999999997</v>
      </c>
      <c r="O190" s="33">
        <v>41.5</v>
      </c>
      <c r="P190" s="39">
        <v>47.2</v>
      </c>
      <c r="Q190" s="125">
        <f t="shared" si="172"/>
        <v>23.904</v>
      </c>
      <c r="R190" s="27">
        <f t="shared" si="173"/>
        <v>27.187200000000004</v>
      </c>
      <c r="S190" s="354">
        <v>80</v>
      </c>
      <c r="T190" s="125">
        <f t="shared" si="148"/>
        <v>19.1232</v>
      </c>
      <c r="U190" s="27">
        <f t="shared" si="149"/>
        <v>21.749760000000006</v>
      </c>
      <c r="V190" s="61"/>
      <c r="W190" s="2"/>
      <c r="X190" s="186" t="str">
        <f t="shared" si="158"/>
        <v>Meat Meal, rendered</v>
      </c>
      <c r="Y190" s="2"/>
      <c r="Z190" s="68">
        <v>2.21</v>
      </c>
      <c r="AA190" s="69">
        <v>2.1</v>
      </c>
      <c r="AB190" s="36">
        <v>79.6</v>
      </c>
      <c r="AC190" s="73"/>
      <c r="AD190" s="11"/>
      <c r="AE190" s="11"/>
      <c r="AF190" s="11">
        <v>12.7</v>
      </c>
      <c r="AG190" s="74">
        <v>22.9</v>
      </c>
      <c r="AH190" s="420"/>
      <c r="AI190" s="132">
        <f t="shared" si="159"/>
        <v>57.6</v>
      </c>
      <c r="AJ190" s="133">
        <f t="shared" si="160"/>
        <v>20.1024</v>
      </c>
      <c r="AK190" s="133">
        <f t="shared" si="161"/>
        <v>30.412799999999997</v>
      </c>
      <c r="AL190" s="193">
        <f t="shared" si="162"/>
        <v>27.187200000000004</v>
      </c>
      <c r="AM190" s="140">
        <f t="shared" si="163"/>
        <v>80</v>
      </c>
      <c r="AN190" s="415">
        <f t="shared" si="164"/>
        <v>2.479104</v>
      </c>
      <c r="AO190" s="416">
        <f t="shared" si="165"/>
        <v>0.6589439999999999</v>
      </c>
      <c r="AP190" s="234">
        <f t="shared" si="166"/>
        <v>19.1232</v>
      </c>
      <c r="AQ190" s="280">
        <f t="shared" si="167"/>
        <v>21.749760000000006</v>
      </c>
      <c r="AR190" s="61"/>
    </row>
    <row r="191" spans="1:44" ht="16.5" customHeight="1">
      <c r="A191" s="2"/>
      <c r="B191" s="10" t="s">
        <v>141</v>
      </c>
      <c r="C191" s="2"/>
      <c r="D191" s="36">
        <v>54.2</v>
      </c>
      <c r="E191" s="91">
        <v>5.18</v>
      </c>
      <c r="F191" s="85">
        <v>1.4</v>
      </c>
      <c r="G191" s="216">
        <f t="shared" si="156"/>
        <v>2.8075599999999996</v>
      </c>
      <c r="H191" s="217">
        <f t="shared" si="157"/>
        <v>0.7587999999999999</v>
      </c>
      <c r="I191" s="167">
        <v>18.1</v>
      </c>
      <c r="J191" s="146">
        <f t="shared" si="169"/>
        <v>9.810200000000002</v>
      </c>
      <c r="K191" s="137">
        <f t="shared" si="146"/>
        <v>48.6</v>
      </c>
      <c r="L191" s="207">
        <f t="shared" si="147"/>
        <v>41.8</v>
      </c>
      <c r="M191" s="362">
        <f t="shared" si="170"/>
        <v>26.341200000000004</v>
      </c>
      <c r="N191" s="27">
        <f t="shared" si="171"/>
        <v>22.6556</v>
      </c>
      <c r="O191" s="33">
        <v>51.4</v>
      </c>
      <c r="P191" s="39">
        <v>58.2</v>
      </c>
      <c r="Q191" s="125">
        <f t="shared" si="172"/>
        <v>27.858800000000002</v>
      </c>
      <c r="R191" s="27">
        <f t="shared" si="173"/>
        <v>31.544400000000007</v>
      </c>
      <c r="S191" s="354">
        <v>60</v>
      </c>
      <c r="T191" s="125">
        <f t="shared" si="148"/>
        <v>16.715280000000003</v>
      </c>
      <c r="U191" s="27">
        <f t="shared" si="149"/>
        <v>18.926640000000006</v>
      </c>
      <c r="V191" s="61"/>
      <c r="W191" s="2"/>
      <c r="X191" s="186" t="str">
        <f t="shared" si="158"/>
        <v>Meat &amp; Bone Meal</v>
      </c>
      <c r="Y191" s="2"/>
      <c r="Z191" s="68">
        <v>1.63</v>
      </c>
      <c r="AA191" s="69">
        <v>1.54</v>
      </c>
      <c r="AB191" s="36">
        <v>61.9</v>
      </c>
      <c r="AC191" s="73"/>
      <c r="AD191" s="11"/>
      <c r="AE191" s="11"/>
      <c r="AF191" s="11">
        <v>10.4</v>
      </c>
      <c r="AG191" s="74">
        <v>30.4</v>
      </c>
      <c r="AH191" s="420"/>
      <c r="AI191" s="132">
        <f t="shared" si="159"/>
        <v>54.2</v>
      </c>
      <c r="AJ191" s="133">
        <f t="shared" si="160"/>
        <v>9.810200000000002</v>
      </c>
      <c r="AK191" s="133">
        <f t="shared" si="161"/>
        <v>22.6556</v>
      </c>
      <c r="AL191" s="193">
        <f t="shared" si="162"/>
        <v>31.544400000000007</v>
      </c>
      <c r="AM191" s="140">
        <f t="shared" si="163"/>
        <v>60</v>
      </c>
      <c r="AN191" s="415">
        <f t="shared" si="164"/>
        <v>1.6845359999999996</v>
      </c>
      <c r="AO191" s="416">
        <f t="shared" si="165"/>
        <v>0.4552799999999999</v>
      </c>
      <c r="AP191" s="234">
        <f t="shared" si="166"/>
        <v>16.715280000000003</v>
      </c>
      <c r="AQ191" s="280">
        <f t="shared" si="167"/>
        <v>18.926640000000006</v>
      </c>
      <c r="AR191" s="61"/>
    </row>
    <row r="192" spans="1:44" ht="16.5" customHeight="1">
      <c r="A192" s="2"/>
      <c r="B192" s="10" t="s">
        <v>193</v>
      </c>
      <c r="C192" s="2"/>
      <c r="D192" s="36">
        <v>51.8</v>
      </c>
      <c r="E192" s="91">
        <v>3.34</v>
      </c>
      <c r="F192" s="85">
        <v>1.17</v>
      </c>
      <c r="G192" s="216">
        <f t="shared" si="156"/>
        <v>1.7301199999999997</v>
      </c>
      <c r="H192" s="217">
        <f t="shared" si="157"/>
        <v>0.6060599999999999</v>
      </c>
      <c r="I192" s="167">
        <v>61.7</v>
      </c>
      <c r="J192" s="146">
        <f t="shared" si="169"/>
        <v>31.9606</v>
      </c>
      <c r="K192" s="137">
        <f t="shared" si="146"/>
        <v>90.8</v>
      </c>
      <c r="L192" s="207">
        <f t="shared" si="147"/>
        <v>86.8</v>
      </c>
      <c r="M192" s="362">
        <f t="shared" si="170"/>
        <v>47.0344</v>
      </c>
      <c r="N192" s="27">
        <f t="shared" si="171"/>
        <v>44.962399999999995</v>
      </c>
      <c r="O192" s="33">
        <v>9.2</v>
      </c>
      <c r="P192" s="39">
        <v>13.2</v>
      </c>
      <c r="Q192" s="125">
        <f t="shared" si="172"/>
        <v>4.765599999999999</v>
      </c>
      <c r="R192" s="27">
        <f t="shared" si="173"/>
        <v>6.837599999999999</v>
      </c>
      <c r="S192" s="354">
        <v>90</v>
      </c>
      <c r="T192" s="125">
        <f t="shared" si="148"/>
        <v>4.289039999999999</v>
      </c>
      <c r="U192" s="27">
        <f t="shared" si="149"/>
        <v>6.153839999999999</v>
      </c>
      <c r="V192" s="61"/>
      <c r="W192" s="2"/>
      <c r="X192" s="186" t="str">
        <f t="shared" si="158"/>
        <v>Peanut Meal, solvent</v>
      </c>
      <c r="Y192" s="2"/>
      <c r="Z192" s="68">
        <v>2</v>
      </c>
      <c r="AA192" s="69">
        <v>1.9</v>
      </c>
      <c r="AB192" s="36">
        <v>74.8</v>
      </c>
      <c r="AC192" s="73">
        <v>21.4</v>
      </c>
      <c r="AD192" s="11">
        <v>13.5</v>
      </c>
      <c r="AE192" s="11">
        <v>4.6</v>
      </c>
      <c r="AF192" s="11">
        <v>1.4</v>
      </c>
      <c r="AG192" s="74">
        <v>5.8</v>
      </c>
      <c r="AH192" s="420">
        <f t="shared" si="168"/>
        <v>19.60000000000001</v>
      </c>
      <c r="AI192" s="132">
        <f t="shared" si="159"/>
        <v>51.8</v>
      </c>
      <c r="AJ192" s="133">
        <f t="shared" si="160"/>
        <v>31.9606</v>
      </c>
      <c r="AK192" s="133">
        <f t="shared" si="161"/>
        <v>44.962399999999995</v>
      </c>
      <c r="AL192" s="193">
        <f t="shared" si="162"/>
        <v>6.837599999999999</v>
      </c>
      <c r="AM192" s="140">
        <f t="shared" si="163"/>
        <v>90</v>
      </c>
      <c r="AN192" s="415">
        <f t="shared" si="164"/>
        <v>1.5571079999999997</v>
      </c>
      <c r="AO192" s="416">
        <f t="shared" si="165"/>
        <v>0.545454</v>
      </c>
      <c r="AP192" s="234">
        <f t="shared" si="166"/>
        <v>4.289039999999999</v>
      </c>
      <c r="AQ192" s="280">
        <f t="shared" si="167"/>
        <v>6.153839999999999</v>
      </c>
      <c r="AR192" s="61"/>
    </row>
    <row r="193" spans="1:44" ht="16.5" customHeight="1">
      <c r="A193" s="2"/>
      <c r="B193" s="10" t="s">
        <v>56</v>
      </c>
      <c r="C193" s="2"/>
      <c r="D193" s="36">
        <v>29</v>
      </c>
      <c r="E193" s="91">
        <v>3.16</v>
      </c>
      <c r="F193" s="85">
        <v>1.45</v>
      </c>
      <c r="G193" s="216">
        <f t="shared" si="156"/>
        <v>0.9164</v>
      </c>
      <c r="H193" s="217">
        <f t="shared" si="157"/>
        <v>0.4205</v>
      </c>
      <c r="I193" s="167">
        <v>23.2</v>
      </c>
      <c r="J193" s="146">
        <f t="shared" si="169"/>
        <v>6.728</v>
      </c>
      <c r="K193" s="137">
        <f t="shared" si="146"/>
        <v>73.4</v>
      </c>
      <c r="L193" s="207">
        <f t="shared" si="147"/>
        <v>64.3</v>
      </c>
      <c r="M193" s="362">
        <f t="shared" si="170"/>
        <v>21.286000000000005</v>
      </c>
      <c r="N193" s="27">
        <f t="shared" si="171"/>
        <v>18.647</v>
      </c>
      <c r="O193" s="33">
        <v>26.6</v>
      </c>
      <c r="P193" s="39">
        <v>35.7</v>
      </c>
      <c r="Q193" s="125">
        <f t="shared" si="172"/>
        <v>7.714000000000001</v>
      </c>
      <c r="R193" s="27">
        <f t="shared" si="173"/>
        <v>10.353000000000002</v>
      </c>
      <c r="S193" s="354">
        <v>75</v>
      </c>
      <c r="T193" s="125">
        <f t="shared" si="148"/>
        <v>5.785500000000001</v>
      </c>
      <c r="U193" s="27">
        <f t="shared" si="149"/>
        <v>7.764750000000001</v>
      </c>
      <c r="V193" s="61"/>
      <c r="W193" s="2"/>
      <c r="X193" s="186" t="str">
        <f t="shared" si="158"/>
        <v>Safflower Meal</v>
      </c>
      <c r="Y193" s="2"/>
      <c r="Z193" s="68">
        <v>1.19</v>
      </c>
      <c r="AA193" s="69">
        <v>1.11</v>
      </c>
      <c r="AB193" s="36">
        <v>52.5</v>
      </c>
      <c r="AC193" s="73">
        <v>53.8</v>
      </c>
      <c r="AD193" s="11">
        <v>39.1</v>
      </c>
      <c r="AE193" s="11">
        <v>14.5</v>
      </c>
      <c r="AF193" s="11">
        <v>2.4</v>
      </c>
      <c r="AG193" s="74">
        <v>4.7</v>
      </c>
      <c r="AH193" s="420">
        <f t="shared" si="168"/>
        <v>10.100000000000001</v>
      </c>
      <c r="AI193" s="132">
        <f t="shared" si="159"/>
        <v>29</v>
      </c>
      <c r="AJ193" s="133">
        <f t="shared" si="160"/>
        <v>6.728</v>
      </c>
      <c r="AK193" s="133">
        <f t="shared" si="161"/>
        <v>18.647</v>
      </c>
      <c r="AL193" s="193">
        <f t="shared" si="162"/>
        <v>10.353000000000002</v>
      </c>
      <c r="AM193" s="140">
        <f t="shared" si="163"/>
        <v>75</v>
      </c>
      <c r="AN193" s="415">
        <f t="shared" si="164"/>
        <v>0.6873</v>
      </c>
      <c r="AO193" s="416">
        <f t="shared" si="165"/>
        <v>0.31537499999999996</v>
      </c>
      <c r="AP193" s="234">
        <f t="shared" si="166"/>
        <v>5.785500000000001</v>
      </c>
      <c r="AQ193" s="280">
        <f t="shared" si="167"/>
        <v>7.764750000000001</v>
      </c>
      <c r="AR193" s="61"/>
    </row>
    <row r="194" spans="1:44" ht="16.5" customHeight="1">
      <c r="A194" s="2"/>
      <c r="B194" s="10" t="s">
        <v>133</v>
      </c>
      <c r="C194" s="2"/>
      <c r="D194" s="36">
        <v>49.9</v>
      </c>
      <c r="E194" s="91">
        <v>6.28</v>
      </c>
      <c r="F194" s="85">
        <v>1.45</v>
      </c>
      <c r="G194" s="216">
        <f t="shared" si="156"/>
        <v>3.1337200000000003</v>
      </c>
      <c r="H194" s="217">
        <f t="shared" si="157"/>
        <v>0.7235499999999999</v>
      </c>
      <c r="I194" s="167">
        <v>22.5</v>
      </c>
      <c r="J194" s="146">
        <f t="shared" si="169"/>
        <v>11.227500000000001</v>
      </c>
      <c r="K194" s="137">
        <f t="shared" si="146"/>
        <v>75.7</v>
      </c>
      <c r="L194" s="207">
        <f t="shared" si="147"/>
        <v>65.4</v>
      </c>
      <c r="M194" s="362">
        <f t="shared" si="170"/>
        <v>37.7743</v>
      </c>
      <c r="N194" s="27">
        <f t="shared" si="171"/>
        <v>32.6346</v>
      </c>
      <c r="O194" s="33">
        <v>24.3</v>
      </c>
      <c r="P194" s="39">
        <v>34.6</v>
      </c>
      <c r="Q194" s="125">
        <f t="shared" si="172"/>
        <v>12.1257</v>
      </c>
      <c r="R194" s="27">
        <f t="shared" si="173"/>
        <v>17.2654</v>
      </c>
      <c r="S194" s="354">
        <v>93</v>
      </c>
      <c r="T194" s="125">
        <f t="shared" si="148"/>
        <v>11.276901</v>
      </c>
      <c r="U194" s="27">
        <f t="shared" si="149"/>
        <v>16.056822</v>
      </c>
      <c r="V194" s="61"/>
      <c r="W194" s="2"/>
      <c r="X194" s="261" t="str">
        <f t="shared" si="158"/>
        <v>Soybean Meal, 44% solvent</v>
      </c>
      <c r="Y194" s="2"/>
      <c r="Z194" s="68">
        <v>2.13</v>
      </c>
      <c r="AA194" s="69">
        <v>2.02</v>
      </c>
      <c r="AB194" s="36">
        <v>80</v>
      </c>
      <c r="AC194" s="73">
        <v>14.9</v>
      </c>
      <c r="AD194" s="11">
        <v>10</v>
      </c>
      <c r="AE194" s="11">
        <v>0.7</v>
      </c>
      <c r="AF194" s="11">
        <v>1.6</v>
      </c>
      <c r="AG194" s="74">
        <v>6.6</v>
      </c>
      <c r="AH194" s="420">
        <f t="shared" si="168"/>
        <v>27.000000000000007</v>
      </c>
      <c r="AI194" s="132">
        <f t="shared" si="159"/>
        <v>49.9</v>
      </c>
      <c r="AJ194" s="133">
        <f t="shared" si="160"/>
        <v>11.227500000000001</v>
      </c>
      <c r="AK194" s="133">
        <f t="shared" si="161"/>
        <v>32.6346</v>
      </c>
      <c r="AL194" s="193">
        <f t="shared" si="162"/>
        <v>17.2654</v>
      </c>
      <c r="AM194" s="140">
        <f t="shared" si="163"/>
        <v>93</v>
      </c>
      <c r="AN194" s="415">
        <f t="shared" si="164"/>
        <v>2.9143596000000005</v>
      </c>
      <c r="AO194" s="416">
        <f t="shared" si="165"/>
        <v>0.6729014999999999</v>
      </c>
      <c r="AP194" s="234">
        <f t="shared" si="166"/>
        <v>11.276901</v>
      </c>
      <c r="AQ194" s="280">
        <f t="shared" si="167"/>
        <v>16.056822</v>
      </c>
      <c r="AR194" s="61"/>
    </row>
    <row r="195" spans="1:44" ht="16.5" customHeight="1">
      <c r="A195" s="2"/>
      <c r="B195" s="10" t="s">
        <v>134</v>
      </c>
      <c r="C195" s="2"/>
      <c r="D195" s="36">
        <v>53.8</v>
      </c>
      <c r="E195" s="91">
        <v>6.29</v>
      </c>
      <c r="F195" s="85">
        <v>1.44</v>
      </c>
      <c r="G195" s="216">
        <f t="shared" si="156"/>
        <v>3.38402</v>
      </c>
      <c r="H195" s="217">
        <f t="shared" si="157"/>
        <v>0.77472</v>
      </c>
      <c r="I195" s="167">
        <v>15</v>
      </c>
      <c r="J195" s="146">
        <f t="shared" si="169"/>
        <v>8.07</v>
      </c>
      <c r="K195" s="137">
        <f t="shared" si="146"/>
        <v>69.2</v>
      </c>
      <c r="L195" s="207">
        <f t="shared" si="147"/>
        <v>57.4</v>
      </c>
      <c r="M195" s="362">
        <f t="shared" si="170"/>
        <v>37.2296</v>
      </c>
      <c r="N195" s="27">
        <f t="shared" si="171"/>
        <v>30.8812</v>
      </c>
      <c r="O195" s="33">
        <v>30.8</v>
      </c>
      <c r="P195" s="39">
        <v>42.6</v>
      </c>
      <c r="Q195" s="125">
        <f t="shared" si="172"/>
        <v>16.5704</v>
      </c>
      <c r="R195" s="27">
        <f t="shared" si="173"/>
        <v>22.9188</v>
      </c>
      <c r="S195" s="354">
        <v>93</v>
      </c>
      <c r="T195" s="125">
        <f t="shared" si="148"/>
        <v>15.410472</v>
      </c>
      <c r="U195" s="27">
        <f t="shared" si="149"/>
        <v>21.314484000000004</v>
      </c>
      <c r="V195" s="61"/>
      <c r="W195" s="2"/>
      <c r="X195" s="261" t="str">
        <f t="shared" si="158"/>
        <v>Soybean Meal, 48% solvent</v>
      </c>
      <c r="Y195" s="2"/>
      <c r="Z195" s="68">
        <v>2.21</v>
      </c>
      <c r="AA195" s="69">
        <v>2.09</v>
      </c>
      <c r="AB195" s="36">
        <v>81.4</v>
      </c>
      <c r="AC195" s="73">
        <v>9.8</v>
      </c>
      <c r="AD195" s="11">
        <v>6.2</v>
      </c>
      <c r="AE195" s="11">
        <v>0.5</v>
      </c>
      <c r="AF195" s="11">
        <v>1.1</v>
      </c>
      <c r="AG195" s="74">
        <v>6.4</v>
      </c>
      <c r="AH195" s="420">
        <f t="shared" si="168"/>
        <v>28.899999999999995</v>
      </c>
      <c r="AI195" s="132">
        <f t="shared" si="159"/>
        <v>53.8</v>
      </c>
      <c r="AJ195" s="133">
        <f t="shared" si="160"/>
        <v>8.07</v>
      </c>
      <c r="AK195" s="133">
        <f t="shared" si="161"/>
        <v>30.8812</v>
      </c>
      <c r="AL195" s="193">
        <f t="shared" si="162"/>
        <v>22.9188</v>
      </c>
      <c r="AM195" s="140">
        <f t="shared" si="163"/>
        <v>93</v>
      </c>
      <c r="AN195" s="415">
        <f t="shared" si="164"/>
        <v>3.1471386000000003</v>
      </c>
      <c r="AO195" s="416">
        <f t="shared" si="165"/>
        <v>0.7204896</v>
      </c>
      <c r="AP195" s="234">
        <f t="shared" si="166"/>
        <v>15.410472</v>
      </c>
      <c r="AQ195" s="280">
        <f t="shared" si="167"/>
        <v>21.314484000000004</v>
      </c>
      <c r="AR195" s="61"/>
    </row>
    <row r="196" spans="1:44" ht="16.5" customHeight="1">
      <c r="A196" s="2"/>
      <c r="B196" s="10" t="s">
        <v>236</v>
      </c>
      <c r="C196" s="2"/>
      <c r="D196" s="36">
        <v>46.3</v>
      </c>
      <c r="E196" s="91">
        <v>6.27</v>
      </c>
      <c r="F196" s="85">
        <v>1.45</v>
      </c>
      <c r="G196" s="216">
        <f t="shared" si="156"/>
        <v>2.90301</v>
      </c>
      <c r="H196" s="217">
        <f t="shared" si="157"/>
        <v>0.6713499999999999</v>
      </c>
      <c r="I196" s="167">
        <v>8.7</v>
      </c>
      <c r="J196" s="146">
        <f t="shared" si="169"/>
        <v>4.028099999999999</v>
      </c>
      <c r="K196" s="137">
        <f>100-O196</f>
        <v>42</v>
      </c>
      <c r="L196" s="207">
        <f>100-P196</f>
        <v>31</v>
      </c>
      <c r="M196" s="362">
        <f t="shared" si="170"/>
        <v>19.445999999999998</v>
      </c>
      <c r="N196" s="27">
        <f t="shared" si="171"/>
        <v>14.353</v>
      </c>
      <c r="O196" s="33">
        <v>58</v>
      </c>
      <c r="P196" s="39">
        <v>69</v>
      </c>
      <c r="Q196" s="125">
        <f t="shared" si="172"/>
        <v>26.853999999999996</v>
      </c>
      <c r="R196" s="27">
        <f t="shared" si="173"/>
        <v>31.947</v>
      </c>
      <c r="S196" s="354">
        <v>93</v>
      </c>
      <c r="T196" s="125">
        <f>Q196*S196*0.01</f>
        <v>24.974219999999995</v>
      </c>
      <c r="U196" s="27">
        <f>R196*S196*0.01</f>
        <v>29.71071</v>
      </c>
      <c r="V196" s="61"/>
      <c r="W196" s="2"/>
      <c r="X196" s="186" t="str">
        <f t="shared" si="158"/>
        <v>Soybean Meal, expeller</v>
      </c>
      <c r="Y196" s="2"/>
      <c r="Z196" s="68">
        <v>2.38</v>
      </c>
      <c r="AA196" s="69">
        <v>2.25</v>
      </c>
      <c r="AB196" s="36">
        <v>88.5</v>
      </c>
      <c r="AC196" s="73">
        <v>21.7</v>
      </c>
      <c r="AD196" s="11">
        <v>10.4</v>
      </c>
      <c r="AE196" s="11">
        <v>1.5</v>
      </c>
      <c r="AF196" s="11">
        <v>8.1</v>
      </c>
      <c r="AG196" s="74">
        <v>5.5</v>
      </c>
      <c r="AH196" s="420">
        <f t="shared" si="168"/>
        <v>18.400000000000002</v>
      </c>
      <c r="AI196" s="132">
        <f t="shared" si="159"/>
        <v>46.3</v>
      </c>
      <c r="AJ196" s="133">
        <f t="shared" si="160"/>
        <v>4.028099999999999</v>
      </c>
      <c r="AK196" s="133">
        <f t="shared" si="161"/>
        <v>14.353</v>
      </c>
      <c r="AL196" s="193">
        <f t="shared" si="162"/>
        <v>31.947</v>
      </c>
      <c r="AM196" s="140">
        <f t="shared" si="163"/>
        <v>93</v>
      </c>
      <c r="AN196" s="415">
        <f t="shared" si="164"/>
        <v>2.6997993000000005</v>
      </c>
      <c r="AO196" s="416">
        <f t="shared" si="165"/>
        <v>0.6243555</v>
      </c>
      <c r="AP196" s="234">
        <f t="shared" si="166"/>
        <v>24.974219999999995</v>
      </c>
      <c r="AQ196" s="280">
        <f t="shared" si="167"/>
        <v>29.71071</v>
      </c>
      <c r="AR196" s="61"/>
    </row>
    <row r="197" spans="1:44" ht="16.5" customHeight="1">
      <c r="A197" s="2"/>
      <c r="B197" s="151" t="s">
        <v>240</v>
      </c>
      <c r="C197" s="2"/>
      <c r="D197" s="36">
        <v>50</v>
      </c>
      <c r="E197" s="91">
        <v>5.78</v>
      </c>
      <c r="F197" s="85">
        <v>1.32</v>
      </c>
      <c r="G197" s="216">
        <f t="shared" si="156"/>
        <v>2.89</v>
      </c>
      <c r="H197" s="217">
        <f t="shared" si="157"/>
        <v>0.66</v>
      </c>
      <c r="I197" s="167">
        <v>2.4</v>
      </c>
      <c r="J197" s="146">
        <f t="shared" si="169"/>
        <v>1.2</v>
      </c>
      <c r="K197" s="137">
        <f>100-O197</f>
        <v>30.599999999999994</v>
      </c>
      <c r="L197" s="207">
        <f>100-P197</f>
        <v>20.599999999999994</v>
      </c>
      <c r="M197" s="362">
        <f t="shared" si="170"/>
        <v>15.299999999999997</v>
      </c>
      <c r="N197" s="27">
        <f t="shared" si="171"/>
        <v>10.299999999999997</v>
      </c>
      <c r="O197" s="33">
        <v>69.4</v>
      </c>
      <c r="P197" s="39">
        <v>79.4</v>
      </c>
      <c r="Q197" s="125">
        <f t="shared" si="172"/>
        <v>34.7</v>
      </c>
      <c r="R197" s="27">
        <f t="shared" si="173"/>
        <v>39.7</v>
      </c>
      <c r="S197" s="354">
        <v>93</v>
      </c>
      <c r="T197" s="125">
        <f>Q197*S197*0.01</f>
        <v>32.271</v>
      </c>
      <c r="U197" s="27">
        <f>R197*S197*0.01</f>
        <v>36.92100000000001</v>
      </c>
      <c r="V197" s="61"/>
      <c r="W197" s="2"/>
      <c r="X197" s="261" t="str">
        <f t="shared" si="158"/>
        <v>SBM, non-enzyme browned</v>
      </c>
      <c r="Y197" s="2"/>
      <c r="Z197" s="68">
        <v>2.21</v>
      </c>
      <c r="AA197" s="69">
        <v>2.09</v>
      </c>
      <c r="AB197" s="36">
        <v>82.9</v>
      </c>
      <c r="AC197" s="73">
        <v>29.7</v>
      </c>
      <c r="AD197" s="11">
        <v>9.5</v>
      </c>
      <c r="AE197" s="11">
        <v>3.7</v>
      </c>
      <c r="AF197" s="11">
        <v>2.3</v>
      </c>
      <c r="AG197" s="74">
        <v>6.8</v>
      </c>
      <c r="AH197" s="420">
        <f t="shared" si="168"/>
        <v>11.200000000000006</v>
      </c>
      <c r="AI197" s="132">
        <f t="shared" si="159"/>
        <v>50</v>
      </c>
      <c r="AJ197" s="133">
        <f t="shared" si="160"/>
        <v>1.2</v>
      </c>
      <c r="AK197" s="133">
        <f t="shared" si="161"/>
        <v>10.299999999999997</v>
      </c>
      <c r="AL197" s="193">
        <f t="shared" si="162"/>
        <v>39.7</v>
      </c>
      <c r="AM197" s="140">
        <f t="shared" si="163"/>
        <v>93</v>
      </c>
      <c r="AN197" s="415">
        <f t="shared" si="164"/>
        <v>2.6877000000000004</v>
      </c>
      <c r="AO197" s="416">
        <f t="shared" si="165"/>
        <v>0.6138</v>
      </c>
      <c r="AP197" s="234">
        <f t="shared" si="166"/>
        <v>32.271</v>
      </c>
      <c r="AQ197" s="280">
        <f t="shared" si="167"/>
        <v>36.92100000000001</v>
      </c>
      <c r="AR197" s="61"/>
    </row>
    <row r="198" spans="1:44" ht="16.5" customHeight="1">
      <c r="A198" s="2"/>
      <c r="B198" s="10" t="s">
        <v>92</v>
      </c>
      <c r="C198" s="2"/>
      <c r="D198" s="36">
        <v>39.2</v>
      </c>
      <c r="E198" s="91">
        <v>5.98</v>
      </c>
      <c r="F198" s="85">
        <v>1.47</v>
      </c>
      <c r="G198" s="216">
        <f t="shared" si="156"/>
        <v>2.3441600000000005</v>
      </c>
      <c r="H198" s="217">
        <f t="shared" si="157"/>
        <v>0.5762400000000001</v>
      </c>
      <c r="I198" s="167">
        <v>27.8</v>
      </c>
      <c r="J198" s="146">
        <f t="shared" si="169"/>
        <v>10.897600000000002</v>
      </c>
      <c r="K198" s="137">
        <f t="shared" si="146"/>
        <v>78.5</v>
      </c>
      <c r="L198" s="207">
        <f t="shared" si="147"/>
        <v>69.6</v>
      </c>
      <c r="M198" s="362">
        <f t="shared" si="170"/>
        <v>30.772000000000002</v>
      </c>
      <c r="N198" s="27">
        <f t="shared" si="171"/>
        <v>27.2832</v>
      </c>
      <c r="O198" s="33">
        <v>21.5</v>
      </c>
      <c r="P198" s="39">
        <v>30.4</v>
      </c>
      <c r="Q198" s="125">
        <f t="shared" si="172"/>
        <v>8.428</v>
      </c>
      <c r="R198" s="27">
        <f t="shared" si="173"/>
        <v>11.9168</v>
      </c>
      <c r="S198" s="354">
        <v>85</v>
      </c>
      <c r="T198" s="125">
        <f t="shared" si="148"/>
        <v>7.163800000000001</v>
      </c>
      <c r="U198" s="27">
        <f t="shared" si="149"/>
        <v>10.12928</v>
      </c>
      <c r="V198" s="61"/>
      <c r="W198" s="2"/>
      <c r="X198" s="186" t="str">
        <f t="shared" si="158"/>
        <v>Soybean Seeds, whole</v>
      </c>
      <c r="Y198" s="2"/>
      <c r="Z198" s="68">
        <v>2.75</v>
      </c>
      <c r="AA198" s="69">
        <v>2.62</v>
      </c>
      <c r="AB198" s="36">
        <v>101</v>
      </c>
      <c r="AC198" s="73">
        <v>19.5</v>
      </c>
      <c r="AD198" s="11">
        <v>13.1</v>
      </c>
      <c r="AE198" s="11">
        <v>1.2</v>
      </c>
      <c r="AF198" s="11">
        <v>19.2</v>
      </c>
      <c r="AG198" s="74">
        <v>5.9</v>
      </c>
      <c r="AH198" s="420">
        <f t="shared" si="168"/>
        <v>16.19999999999999</v>
      </c>
      <c r="AI198" s="132">
        <f t="shared" si="159"/>
        <v>39.2</v>
      </c>
      <c r="AJ198" s="133">
        <f t="shared" si="160"/>
        <v>10.897600000000002</v>
      </c>
      <c r="AK198" s="133">
        <f t="shared" si="161"/>
        <v>27.2832</v>
      </c>
      <c r="AL198" s="193">
        <f t="shared" si="162"/>
        <v>11.9168</v>
      </c>
      <c r="AM198" s="140">
        <f t="shared" si="163"/>
        <v>85</v>
      </c>
      <c r="AN198" s="415">
        <f t="shared" si="164"/>
        <v>1.9925360000000003</v>
      </c>
      <c r="AO198" s="416">
        <f t="shared" si="165"/>
        <v>0.48980400000000013</v>
      </c>
      <c r="AP198" s="234">
        <f t="shared" si="166"/>
        <v>7.163800000000001</v>
      </c>
      <c r="AQ198" s="280">
        <f t="shared" si="167"/>
        <v>10.12928</v>
      </c>
      <c r="AR198" s="61"/>
    </row>
    <row r="199" spans="1:44" ht="16.5" customHeight="1">
      <c r="A199" s="2"/>
      <c r="B199" s="10" t="s">
        <v>93</v>
      </c>
      <c r="C199" s="2"/>
      <c r="D199" s="36">
        <v>43</v>
      </c>
      <c r="E199" s="91">
        <v>5.98</v>
      </c>
      <c r="F199" s="85">
        <v>1.4</v>
      </c>
      <c r="G199" s="216">
        <f t="shared" si="156"/>
        <v>2.5714000000000006</v>
      </c>
      <c r="H199" s="217">
        <f t="shared" si="157"/>
        <v>0.602</v>
      </c>
      <c r="I199" s="176">
        <v>17.8</v>
      </c>
      <c r="J199" s="146">
        <f t="shared" si="169"/>
        <v>7.654</v>
      </c>
      <c r="K199" s="137">
        <f t="shared" si="146"/>
        <v>70.9</v>
      </c>
      <c r="L199" s="207">
        <f t="shared" si="147"/>
        <v>60.6</v>
      </c>
      <c r="M199" s="362">
        <f t="shared" si="170"/>
        <v>30.487000000000002</v>
      </c>
      <c r="N199" s="27">
        <f t="shared" si="171"/>
        <v>26.058000000000003</v>
      </c>
      <c r="O199" s="33">
        <v>29.1</v>
      </c>
      <c r="P199" s="39">
        <v>39.4</v>
      </c>
      <c r="Q199" s="125">
        <f t="shared" si="172"/>
        <v>12.513</v>
      </c>
      <c r="R199" s="27">
        <f t="shared" si="173"/>
        <v>16.942</v>
      </c>
      <c r="S199" s="354">
        <v>85</v>
      </c>
      <c r="T199" s="125">
        <f t="shared" si="148"/>
        <v>10.636050000000001</v>
      </c>
      <c r="U199" s="27">
        <f t="shared" si="149"/>
        <v>14.4007</v>
      </c>
      <c r="V199" s="61"/>
      <c r="W199" s="2"/>
      <c r="X199" s="186" t="str">
        <f t="shared" si="158"/>
        <v>Soybean Seed, roasted</v>
      </c>
      <c r="Y199" s="2"/>
      <c r="Z199" s="68">
        <v>2.72</v>
      </c>
      <c r="AA199" s="69">
        <v>2.58</v>
      </c>
      <c r="AB199" s="36">
        <v>98.8</v>
      </c>
      <c r="AC199" s="73">
        <v>22.1</v>
      </c>
      <c r="AD199" s="11">
        <v>14.7</v>
      </c>
      <c r="AE199" s="324">
        <v>3.1</v>
      </c>
      <c r="AF199" s="11">
        <v>19</v>
      </c>
      <c r="AG199" s="74">
        <v>5</v>
      </c>
      <c r="AH199" s="420">
        <f t="shared" si="168"/>
        <v>10.899999999999999</v>
      </c>
      <c r="AI199" s="132">
        <f t="shared" si="159"/>
        <v>43</v>
      </c>
      <c r="AJ199" s="133">
        <f t="shared" si="160"/>
        <v>7.654</v>
      </c>
      <c r="AK199" s="133">
        <f t="shared" si="161"/>
        <v>26.058000000000003</v>
      </c>
      <c r="AL199" s="193">
        <f t="shared" si="162"/>
        <v>16.942</v>
      </c>
      <c r="AM199" s="140">
        <f t="shared" si="163"/>
        <v>85</v>
      </c>
      <c r="AN199" s="415">
        <f t="shared" si="164"/>
        <v>2.1856900000000006</v>
      </c>
      <c r="AO199" s="416">
        <f t="shared" si="165"/>
        <v>0.5117</v>
      </c>
      <c r="AP199" s="234">
        <f t="shared" si="166"/>
        <v>10.636050000000001</v>
      </c>
      <c r="AQ199" s="280">
        <f t="shared" si="167"/>
        <v>14.4007</v>
      </c>
      <c r="AR199" s="61"/>
    </row>
    <row r="200" spans="1:44" ht="16.5" customHeight="1">
      <c r="A200" s="2"/>
      <c r="B200" s="10" t="s">
        <v>194</v>
      </c>
      <c r="C200" s="2"/>
      <c r="D200" s="36">
        <v>28.4</v>
      </c>
      <c r="E200" s="91">
        <v>3.56</v>
      </c>
      <c r="F200" s="85">
        <v>2.29</v>
      </c>
      <c r="G200" s="216">
        <f t="shared" si="156"/>
        <v>1.01104</v>
      </c>
      <c r="H200" s="217">
        <f t="shared" si="157"/>
        <v>0.65036</v>
      </c>
      <c r="I200" s="167">
        <v>42</v>
      </c>
      <c r="J200" s="146">
        <f t="shared" si="169"/>
        <v>11.927999999999999</v>
      </c>
      <c r="K200" s="137">
        <f t="shared" si="146"/>
        <v>88.2</v>
      </c>
      <c r="L200" s="207">
        <f t="shared" si="147"/>
        <v>84.1</v>
      </c>
      <c r="M200" s="362">
        <f t="shared" si="170"/>
        <v>25.0488</v>
      </c>
      <c r="N200" s="27">
        <f t="shared" si="171"/>
        <v>23.884399999999996</v>
      </c>
      <c r="O200" s="33">
        <v>11.8</v>
      </c>
      <c r="P200" s="39">
        <v>15.9</v>
      </c>
      <c r="Q200" s="125">
        <f t="shared" si="172"/>
        <v>3.3512</v>
      </c>
      <c r="R200" s="27">
        <f t="shared" si="173"/>
        <v>4.5156</v>
      </c>
      <c r="S200" s="354">
        <v>90</v>
      </c>
      <c r="T200" s="125">
        <f t="shared" si="148"/>
        <v>3.01608</v>
      </c>
      <c r="U200" s="27">
        <f t="shared" si="149"/>
        <v>4.06404</v>
      </c>
      <c r="V200" s="61"/>
      <c r="W200" s="2"/>
      <c r="X200" s="261" t="str">
        <f t="shared" si="158"/>
        <v>Sunflower Meal w/hulls, solv.</v>
      </c>
      <c r="Y200" s="2"/>
      <c r="Z200" s="68">
        <v>1.38</v>
      </c>
      <c r="AA200" s="69">
        <v>1.3</v>
      </c>
      <c r="AB200" s="36">
        <v>59.9</v>
      </c>
      <c r="AC200" s="73">
        <v>40.3</v>
      </c>
      <c r="AD200" s="11">
        <v>30</v>
      </c>
      <c r="AE200" s="11">
        <v>9.5</v>
      </c>
      <c r="AF200" s="11">
        <v>1.4</v>
      </c>
      <c r="AG200" s="74">
        <v>7.7</v>
      </c>
      <c r="AH200" s="420">
        <f t="shared" si="168"/>
        <v>22.200000000000003</v>
      </c>
      <c r="AI200" s="132">
        <f t="shared" si="159"/>
        <v>28.4</v>
      </c>
      <c r="AJ200" s="133">
        <f t="shared" si="160"/>
        <v>11.927999999999999</v>
      </c>
      <c r="AK200" s="133">
        <f t="shared" si="161"/>
        <v>23.884399999999996</v>
      </c>
      <c r="AL200" s="193">
        <f t="shared" si="162"/>
        <v>4.5156</v>
      </c>
      <c r="AM200" s="140">
        <f t="shared" si="163"/>
        <v>90</v>
      </c>
      <c r="AN200" s="415">
        <f t="shared" si="164"/>
        <v>0.9099360000000001</v>
      </c>
      <c r="AO200" s="416">
        <f t="shared" si="165"/>
        <v>0.5853240000000001</v>
      </c>
      <c r="AP200" s="234">
        <f t="shared" si="166"/>
        <v>3.01608</v>
      </c>
      <c r="AQ200" s="280">
        <f t="shared" si="167"/>
        <v>4.06404</v>
      </c>
      <c r="AR200" s="61"/>
    </row>
    <row r="201" spans="1:44" ht="16.5" customHeight="1" thickBot="1">
      <c r="A201" s="2"/>
      <c r="B201" s="12" t="s">
        <v>94</v>
      </c>
      <c r="C201" s="2"/>
      <c r="D201" s="37">
        <v>19.2</v>
      </c>
      <c r="E201" s="92">
        <v>3.56</v>
      </c>
      <c r="F201" s="86">
        <v>2.29</v>
      </c>
      <c r="G201" s="218">
        <f t="shared" si="156"/>
        <v>0.68352</v>
      </c>
      <c r="H201" s="219">
        <f t="shared" si="157"/>
        <v>0.43967999999999996</v>
      </c>
      <c r="I201" s="169">
        <v>66.7</v>
      </c>
      <c r="J201" s="147">
        <f t="shared" si="169"/>
        <v>12.806400000000002</v>
      </c>
      <c r="K201" s="138">
        <f t="shared" si="146"/>
        <v>92.1</v>
      </c>
      <c r="L201" s="208">
        <f t="shared" si="147"/>
        <v>88.8</v>
      </c>
      <c r="M201" s="364">
        <f t="shared" si="170"/>
        <v>17.6832</v>
      </c>
      <c r="N201" s="28">
        <f t="shared" si="171"/>
        <v>17.049599999999998</v>
      </c>
      <c r="O201" s="34">
        <v>7.9</v>
      </c>
      <c r="P201" s="40">
        <v>11.2</v>
      </c>
      <c r="Q201" s="126">
        <f t="shared" si="172"/>
        <v>1.5168000000000001</v>
      </c>
      <c r="R201" s="28">
        <f t="shared" si="173"/>
        <v>2.1504</v>
      </c>
      <c r="S201" s="355">
        <v>80</v>
      </c>
      <c r="T201" s="126">
        <f t="shared" si="148"/>
        <v>1.21344</v>
      </c>
      <c r="U201" s="28">
        <f t="shared" si="149"/>
        <v>1.7203199999999998</v>
      </c>
      <c r="V201" s="61"/>
      <c r="W201" s="2"/>
      <c r="X201" s="250" t="str">
        <f t="shared" si="158"/>
        <v>Sunflower Seeds, whole</v>
      </c>
      <c r="Y201" s="2"/>
      <c r="Z201" s="83">
        <v>3.38</v>
      </c>
      <c r="AA201" s="70">
        <v>3.22</v>
      </c>
      <c r="AB201" s="37">
        <v>122.3</v>
      </c>
      <c r="AC201" s="75">
        <v>24</v>
      </c>
      <c r="AD201" s="13">
        <v>16.7</v>
      </c>
      <c r="AE201" s="13">
        <v>6</v>
      </c>
      <c r="AF201" s="13">
        <v>41.9</v>
      </c>
      <c r="AG201" s="76">
        <v>5.1</v>
      </c>
      <c r="AH201" s="421">
        <f t="shared" si="168"/>
        <v>9.800000000000004</v>
      </c>
      <c r="AI201" s="134">
        <f t="shared" si="159"/>
        <v>19.2</v>
      </c>
      <c r="AJ201" s="135">
        <f t="shared" si="160"/>
        <v>12.806400000000002</v>
      </c>
      <c r="AK201" s="135">
        <f t="shared" si="161"/>
        <v>17.049599999999998</v>
      </c>
      <c r="AL201" s="194">
        <f t="shared" si="162"/>
        <v>2.1504</v>
      </c>
      <c r="AM201" s="141">
        <f t="shared" si="163"/>
        <v>80</v>
      </c>
      <c r="AN201" s="417">
        <f t="shared" si="164"/>
        <v>0.5468160000000001</v>
      </c>
      <c r="AO201" s="418">
        <f t="shared" si="165"/>
        <v>0.351744</v>
      </c>
      <c r="AP201" s="235">
        <f t="shared" si="166"/>
        <v>1.21344</v>
      </c>
      <c r="AQ201" s="281">
        <f t="shared" si="167"/>
        <v>1.7203199999999998</v>
      </c>
      <c r="AR201" s="61"/>
    </row>
    <row r="202" spans="1:44" ht="4.5" customHeight="1" thickBot="1">
      <c r="A202" s="2"/>
      <c r="B202" s="59"/>
      <c r="C202" s="2"/>
      <c r="D202" s="60"/>
      <c r="E202" s="162"/>
      <c r="F202" s="162"/>
      <c r="G202" s="425"/>
      <c r="H202" s="425"/>
      <c r="I202" s="60"/>
      <c r="J202" s="177"/>
      <c r="K202" s="47"/>
      <c r="L202" s="47"/>
      <c r="M202" s="178"/>
      <c r="N202" s="61"/>
      <c r="O202" s="60"/>
      <c r="P202" s="60"/>
      <c r="Q202" s="178"/>
      <c r="R202" s="61"/>
      <c r="S202" s="46"/>
      <c r="T202" s="178"/>
      <c r="U202" s="61"/>
      <c r="V202" s="61"/>
      <c r="W202" s="2"/>
      <c r="X202" s="242"/>
      <c r="Y202" s="2"/>
      <c r="Z202" s="162"/>
      <c r="AA202" s="162"/>
      <c r="AB202" s="60"/>
      <c r="AC202" s="60"/>
      <c r="AD202" s="60"/>
      <c r="AE202" s="60"/>
      <c r="AF202" s="60"/>
      <c r="AG202" s="60"/>
      <c r="AH202" s="426"/>
      <c r="AI202" s="47"/>
      <c r="AJ202" s="47"/>
      <c r="AK202" s="47"/>
      <c r="AL202" s="47"/>
      <c r="AM202" s="47"/>
      <c r="AN202" s="427"/>
      <c r="AO202" s="427"/>
      <c r="AP202" s="47"/>
      <c r="AQ202" s="47"/>
      <c r="AR202" s="61"/>
    </row>
    <row r="203" spans="1:44" ht="17.25" customHeight="1" thickBot="1">
      <c r="A203" s="2"/>
      <c r="B203" s="428" t="s">
        <v>298</v>
      </c>
      <c r="C203" s="311"/>
      <c r="D203" s="553" t="s">
        <v>299</v>
      </c>
      <c r="E203" s="554"/>
      <c r="F203" s="554"/>
      <c r="G203" s="554"/>
      <c r="H203" s="554"/>
      <c r="I203" s="554"/>
      <c r="J203" s="554"/>
      <c r="K203" s="554"/>
      <c r="L203" s="554"/>
      <c r="M203" s="554"/>
      <c r="N203" s="554"/>
      <c r="O203" s="554"/>
      <c r="P203" s="554"/>
      <c r="Q203" s="554"/>
      <c r="R203" s="554"/>
      <c r="S203" s="554"/>
      <c r="T203" s="554"/>
      <c r="U203" s="555"/>
      <c r="V203" s="61"/>
      <c r="W203" s="2"/>
      <c r="X203" s="428" t="s">
        <v>298</v>
      </c>
      <c r="Y203" s="311"/>
      <c r="Z203" s="553" t="s">
        <v>299</v>
      </c>
      <c r="AA203" s="554"/>
      <c r="AB203" s="554"/>
      <c r="AC203" s="554"/>
      <c r="AD203" s="554"/>
      <c r="AE203" s="554"/>
      <c r="AF203" s="554"/>
      <c r="AG203" s="554"/>
      <c r="AH203" s="554"/>
      <c r="AI203" s="554"/>
      <c r="AJ203" s="554"/>
      <c r="AK203" s="554"/>
      <c r="AL203" s="554"/>
      <c r="AM203" s="554"/>
      <c r="AN203" s="554"/>
      <c r="AO203" s="554"/>
      <c r="AP203" s="554"/>
      <c r="AQ203" s="555"/>
      <c r="AR203" s="61"/>
    </row>
    <row r="204" spans="1:44" ht="4.5" customHeight="1">
      <c r="A204" s="2"/>
      <c r="B204" s="2"/>
      <c r="C204" s="2"/>
      <c r="D204" s="4"/>
      <c r="E204" s="4"/>
      <c r="F204" s="4"/>
      <c r="G204" s="4"/>
      <c r="H204" s="4"/>
      <c r="I204" s="4"/>
      <c r="J204" s="19"/>
      <c r="K204" s="17"/>
      <c r="L204" s="4"/>
      <c r="M204" s="19"/>
      <c r="N204" s="19"/>
      <c r="O204" s="4"/>
      <c r="P204" s="4"/>
      <c r="Q204" s="19"/>
      <c r="R204" s="20"/>
      <c r="S204" s="4"/>
      <c r="T204" s="20"/>
      <c r="U204" s="20"/>
      <c r="V204" s="20"/>
      <c r="W204" s="2"/>
      <c r="X204" s="247"/>
      <c r="Y204" s="2"/>
      <c r="Z204" s="62"/>
      <c r="AA204" s="62"/>
      <c r="AB204" s="4"/>
      <c r="AC204" s="4"/>
      <c r="AD204" s="4"/>
      <c r="AE204" s="4"/>
      <c r="AF204" s="19"/>
      <c r="AG204" s="17"/>
      <c r="AH204" s="4"/>
      <c r="AI204" s="19"/>
      <c r="AJ204" s="19"/>
      <c r="AK204" s="4"/>
      <c r="AL204" s="4"/>
      <c r="AM204" s="19"/>
      <c r="AN204" s="227"/>
      <c r="AO204" s="228"/>
      <c r="AP204" s="20"/>
      <c r="AQ204" s="20"/>
      <c r="AR204" s="20"/>
    </row>
    <row r="205" spans="1:44" ht="4.5" customHeight="1" thickBot="1">
      <c r="A205" s="2"/>
      <c r="B205" s="2"/>
      <c r="C205" s="2"/>
      <c r="D205" s="4"/>
      <c r="E205" s="4"/>
      <c r="F205" s="4"/>
      <c r="G205" s="4"/>
      <c r="H205" s="4"/>
      <c r="I205" s="4"/>
      <c r="J205" s="19"/>
      <c r="K205" s="17"/>
      <c r="L205" s="4"/>
      <c r="M205" s="19"/>
      <c r="N205" s="19"/>
      <c r="O205" s="4"/>
      <c r="P205" s="4"/>
      <c r="Q205" s="19"/>
      <c r="R205" s="20"/>
      <c r="S205" s="4"/>
      <c r="T205" s="20"/>
      <c r="U205" s="20"/>
      <c r="V205" s="20"/>
      <c r="W205" s="2"/>
      <c r="X205" s="247"/>
      <c r="Y205" s="2"/>
      <c r="Z205" s="62"/>
      <c r="AA205" s="62"/>
      <c r="AB205" s="4"/>
      <c r="AC205" s="4"/>
      <c r="AD205" s="4"/>
      <c r="AE205" s="4"/>
      <c r="AF205" s="19"/>
      <c r="AG205" s="17"/>
      <c r="AH205" s="4"/>
      <c r="AI205" s="19"/>
      <c r="AJ205" s="19"/>
      <c r="AK205" s="4"/>
      <c r="AL205" s="4"/>
      <c r="AM205" s="19"/>
      <c r="AN205" s="20"/>
      <c r="AO205" s="4"/>
      <c r="AP205" s="20"/>
      <c r="AQ205" s="20"/>
      <c r="AR205" s="20"/>
    </row>
    <row r="206" spans="1:44" ht="19.5" customHeight="1" thickBot="1">
      <c r="A206" s="2"/>
      <c r="B206" s="1">
        <f ca="1">TODAY()</f>
        <v>37937</v>
      </c>
      <c r="C206" s="2"/>
      <c r="D206" s="457" t="str">
        <f>D2</f>
        <v>Protein Analysis of Feedstuffs (Dry Matter Basis) with Emphasis on Amino Acids, Soluble Protein, RDP &amp; RUP</v>
      </c>
      <c r="E206" s="482"/>
      <c r="F206" s="482"/>
      <c r="G206" s="482"/>
      <c r="H206" s="482"/>
      <c r="I206" s="482"/>
      <c r="J206" s="482"/>
      <c r="K206" s="482"/>
      <c r="L206" s="482"/>
      <c r="M206" s="482"/>
      <c r="N206" s="482"/>
      <c r="O206" s="482"/>
      <c r="P206" s="482"/>
      <c r="Q206" s="482"/>
      <c r="R206" s="482"/>
      <c r="S206" s="482"/>
      <c r="T206" s="482"/>
      <c r="U206" s="483"/>
      <c r="V206" s="20"/>
      <c r="W206" s="2"/>
      <c r="X206" s="1">
        <f ca="1">TODAY()</f>
        <v>37937</v>
      </c>
      <c r="Y206" s="2"/>
      <c r="Z206" s="457" t="s">
        <v>282</v>
      </c>
      <c r="AA206" s="482"/>
      <c r="AB206" s="482"/>
      <c r="AC206" s="482"/>
      <c r="AD206" s="482"/>
      <c r="AE206" s="482"/>
      <c r="AF206" s="482"/>
      <c r="AG206" s="482"/>
      <c r="AH206" s="482"/>
      <c r="AI206" s="482"/>
      <c r="AJ206" s="482"/>
      <c r="AK206" s="482"/>
      <c r="AL206" s="482"/>
      <c r="AM206" s="482"/>
      <c r="AN206" s="482"/>
      <c r="AO206" s="482"/>
      <c r="AP206" s="482"/>
      <c r="AQ206" s="483"/>
      <c r="AR206" s="20"/>
    </row>
    <row r="207" spans="1:44" ht="4.5" customHeight="1" thickBot="1">
      <c r="A207" s="2"/>
      <c r="B207" s="2"/>
      <c r="C207" s="2"/>
      <c r="D207" s="4"/>
      <c r="E207" s="4"/>
      <c r="F207" s="4"/>
      <c r="G207" s="4"/>
      <c r="H207" s="4"/>
      <c r="I207" s="4"/>
      <c r="J207" s="19"/>
      <c r="K207" s="17"/>
      <c r="L207" s="4"/>
      <c r="M207" s="19"/>
      <c r="N207" s="19"/>
      <c r="O207" s="4"/>
      <c r="P207" s="4"/>
      <c r="Q207" s="19"/>
      <c r="R207" s="20"/>
      <c r="S207" s="4"/>
      <c r="T207" s="20"/>
      <c r="U207" s="20"/>
      <c r="V207" s="20"/>
      <c r="W207" s="2"/>
      <c r="X207" s="112"/>
      <c r="Y207" s="2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20"/>
    </row>
    <row r="208" spans="1:44" ht="16.5" customHeight="1" thickBot="1">
      <c r="A208" s="2"/>
      <c r="B208" s="119" t="s">
        <v>166</v>
      </c>
      <c r="C208" s="2"/>
      <c r="D208" s="116">
        <v>2</v>
      </c>
      <c r="E208" s="116">
        <v>3</v>
      </c>
      <c r="F208" s="116">
        <v>4</v>
      </c>
      <c r="G208" s="116">
        <v>5</v>
      </c>
      <c r="H208" s="116">
        <v>6</v>
      </c>
      <c r="I208" s="116">
        <v>7</v>
      </c>
      <c r="J208" s="116">
        <v>8</v>
      </c>
      <c r="K208" s="116">
        <v>9</v>
      </c>
      <c r="L208" s="116">
        <v>10</v>
      </c>
      <c r="M208" s="116">
        <v>11</v>
      </c>
      <c r="N208" s="116">
        <v>12</v>
      </c>
      <c r="O208" s="116">
        <v>13</v>
      </c>
      <c r="P208" s="116">
        <v>14</v>
      </c>
      <c r="Q208" s="116">
        <v>15</v>
      </c>
      <c r="R208" s="116">
        <v>16</v>
      </c>
      <c r="S208" s="116">
        <v>17</v>
      </c>
      <c r="T208" s="116">
        <v>18</v>
      </c>
      <c r="U208" s="117">
        <v>19</v>
      </c>
      <c r="V208" s="20"/>
      <c r="W208" s="2"/>
      <c r="X208" s="119" t="s">
        <v>166</v>
      </c>
      <c r="Y208" s="2"/>
      <c r="Z208" s="115">
        <v>20</v>
      </c>
      <c r="AA208" s="116">
        <v>21</v>
      </c>
      <c r="AB208" s="116">
        <v>22</v>
      </c>
      <c r="AC208" s="116">
        <v>23</v>
      </c>
      <c r="AD208" s="116">
        <v>24</v>
      </c>
      <c r="AE208" s="116">
        <v>25</v>
      </c>
      <c r="AF208" s="116">
        <v>26</v>
      </c>
      <c r="AG208" s="116">
        <v>27</v>
      </c>
      <c r="AH208" s="116">
        <v>28</v>
      </c>
      <c r="AI208" s="116">
        <v>29</v>
      </c>
      <c r="AJ208" s="116">
        <v>30</v>
      </c>
      <c r="AK208" s="116">
        <v>31</v>
      </c>
      <c r="AL208" s="116">
        <v>32</v>
      </c>
      <c r="AM208" s="116">
        <v>33</v>
      </c>
      <c r="AN208" s="116">
        <v>34</v>
      </c>
      <c r="AO208" s="116">
        <v>35</v>
      </c>
      <c r="AP208" s="116">
        <v>36</v>
      </c>
      <c r="AQ208" s="117">
        <v>37</v>
      </c>
      <c r="AR208" s="20"/>
    </row>
    <row r="209" spans="1:44" ht="4.5" customHeight="1" thickBo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0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0"/>
    </row>
    <row r="210" spans="1:44" ht="19.5" customHeight="1" thickBot="1" thickTop="1">
      <c r="A210" s="2"/>
      <c r="B210" s="472" t="s">
        <v>40</v>
      </c>
      <c r="C210" s="2"/>
      <c r="D210" s="267" t="s">
        <v>106</v>
      </c>
      <c r="E210" s="574" t="s">
        <v>208</v>
      </c>
      <c r="F210" s="549"/>
      <c r="G210" s="575" t="s">
        <v>207</v>
      </c>
      <c r="H210" s="576"/>
      <c r="I210" s="577" t="s">
        <v>102</v>
      </c>
      <c r="J210" s="578"/>
      <c r="K210" s="593" t="s">
        <v>184</v>
      </c>
      <c r="L210" s="594"/>
      <c r="M210" s="594"/>
      <c r="N210" s="594"/>
      <c r="O210" s="599" t="s">
        <v>183</v>
      </c>
      <c r="P210" s="600"/>
      <c r="Q210" s="600"/>
      <c r="R210" s="601"/>
      <c r="S210" s="399" t="s">
        <v>116</v>
      </c>
      <c r="T210" s="597" t="s">
        <v>109</v>
      </c>
      <c r="U210" s="580"/>
      <c r="V210" s="20"/>
      <c r="W210" s="2"/>
      <c r="X210" s="472" t="s">
        <v>40</v>
      </c>
      <c r="Y210" s="2"/>
      <c r="Z210" s="572" t="s">
        <v>119</v>
      </c>
      <c r="AA210" s="573"/>
      <c r="AB210" s="338" t="s">
        <v>210</v>
      </c>
      <c r="AC210" s="386" t="s">
        <v>60</v>
      </c>
      <c r="AD210" s="387" t="s">
        <v>61</v>
      </c>
      <c r="AE210" s="388" t="s">
        <v>211</v>
      </c>
      <c r="AF210" s="179" t="s">
        <v>234</v>
      </c>
      <c r="AG210" s="339" t="s">
        <v>213</v>
      </c>
      <c r="AH210" s="338" t="s">
        <v>212</v>
      </c>
      <c r="AI210" s="401" t="s">
        <v>106</v>
      </c>
      <c r="AJ210" s="563" t="s">
        <v>219</v>
      </c>
      <c r="AK210" s="564"/>
      <c r="AL210" s="565"/>
      <c r="AM210" s="402" t="s">
        <v>116</v>
      </c>
      <c r="AN210" s="547" t="s">
        <v>297</v>
      </c>
      <c r="AO210" s="548"/>
      <c r="AP210" s="548"/>
      <c r="AQ210" s="549"/>
      <c r="AR210" s="20"/>
    </row>
    <row r="211" spans="1:44" ht="19.5" customHeight="1" thickBot="1" thickTop="1">
      <c r="A211" s="2"/>
      <c r="B211" s="473"/>
      <c r="C211" s="2"/>
      <c r="D211" s="382" t="s">
        <v>59</v>
      </c>
      <c r="E211" s="49" t="s">
        <v>205</v>
      </c>
      <c r="F211" s="377" t="s">
        <v>206</v>
      </c>
      <c r="G211" s="378" t="str">
        <f>E211</f>
        <v>Lysine</v>
      </c>
      <c r="H211" s="53" t="str">
        <f>F211</f>
        <v>Meth.</v>
      </c>
      <c r="I211" s="375" t="s">
        <v>126</v>
      </c>
      <c r="J211" s="271" t="s">
        <v>110</v>
      </c>
      <c r="K211" s="609" t="s">
        <v>107</v>
      </c>
      <c r="L211" s="610"/>
      <c r="M211" s="583" t="s">
        <v>108</v>
      </c>
      <c r="N211" s="583"/>
      <c r="O211" s="584" t="s">
        <v>107</v>
      </c>
      <c r="P211" s="585"/>
      <c r="Q211" s="579" t="s">
        <v>108</v>
      </c>
      <c r="R211" s="580"/>
      <c r="S211" s="400" t="s">
        <v>104</v>
      </c>
      <c r="T211" s="579" t="s">
        <v>108</v>
      </c>
      <c r="U211" s="580"/>
      <c r="V211" s="20"/>
      <c r="W211" s="2"/>
      <c r="X211" s="473"/>
      <c r="Y211" s="2"/>
      <c r="Z211" s="454" t="s">
        <v>120</v>
      </c>
      <c r="AA211" s="562"/>
      <c r="AB211" s="197" t="s">
        <v>241</v>
      </c>
      <c r="AC211" s="566" t="s">
        <v>215</v>
      </c>
      <c r="AD211" s="567"/>
      <c r="AE211" s="568"/>
      <c r="AF211" s="334" t="s">
        <v>235</v>
      </c>
      <c r="AG211" s="322"/>
      <c r="AH211" s="282" t="s">
        <v>242</v>
      </c>
      <c r="AI211" s="197" t="s">
        <v>59</v>
      </c>
      <c r="AJ211" s="183" t="s">
        <v>214</v>
      </c>
      <c r="AK211" s="560" t="s">
        <v>217</v>
      </c>
      <c r="AL211" s="561"/>
      <c r="AM211" s="181" t="s">
        <v>104</v>
      </c>
      <c r="AN211" s="556" t="s">
        <v>218</v>
      </c>
      <c r="AO211" s="557"/>
      <c r="AP211" s="558"/>
      <c r="AQ211" s="559"/>
      <c r="AR211" s="20"/>
    </row>
    <row r="212" spans="1:44" ht="19.5" customHeight="1" thickBot="1" thickTop="1">
      <c r="A212" s="2"/>
      <c r="B212" s="114" t="s">
        <v>147</v>
      </c>
      <c r="C212" s="2"/>
      <c r="D212" s="383" t="s">
        <v>57</v>
      </c>
      <c r="E212" s="379" t="s">
        <v>57</v>
      </c>
      <c r="F212" s="380" t="s">
        <v>57</v>
      </c>
      <c r="G212" s="381" t="s">
        <v>110</v>
      </c>
      <c r="H212" s="371" t="s">
        <v>110</v>
      </c>
      <c r="I212" s="376" t="s">
        <v>57</v>
      </c>
      <c r="J212" s="272" t="s">
        <v>111</v>
      </c>
      <c r="K212" s="372" t="s">
        <v>62</v>
      </c>
      <c r="L212" s="373" t="s">
        <v>63</v>
      </c>
      <c r="M212" s="368" t="str">
        <f>K212</f>
        <v>2% BW</v>
      </c>
      <c r="N212" s="274" t="str">
        <f>L212</f>
        <v>4% BW</v>
      </c>
      <c r="O212" s="369" t="str">
        <f>K212</f>
        <v>2% BW</v>
      </c>
      <c r="P212" s="370" t="str">
        <f>L212</f>
        <v>4% BW</v>
      </c>
      <c r="Q212" s="368" t="str">
        <f>K212</f>
        <v>2% BW</v>
      </c>
      <c r="R212" s="274" t="str">
        <f>L212</f>
        <v>4% BW</v>
      </c>
      <c r="S212" s="374" t="s">
        <v>57</v>
      </c>
      <c r="T212" s="368" t="str">
        <f>K212</f>
        <v>2% BW</v>
      </c>
      <c r="U212" s="274" t="str">
        <f>L212</f>
        <v>4% BW</v>
      </c>
      <c r="V212" s="20"/>
      <c r="W212" s="2"/>
      <c r="X212" s="114" t="s">
        <v>147</v>
      </c>
      <c r="Y212" s="2"/>
      <c r="Z212" s="384" t="s">
        <v>58</v>
      </c>
      <c r="AA212" s="385" t="str">
        <f>Z212</f>
        <v>Mcal/Kg</v>
      </c>
      <c r="AB212" s="269" t="s">
        <v>57</v>
      </c>
      <c r="AC212" s="389" t="s">
        <v>57</v>
      </c>
      <c r="AD212" s="390" t="s">
        <v>57</v>
      </c>
      <c r="AE212" s="391" t="s">
        <v>57</v>
      </c>
      <c r="AF212" s="58" t="s">
        <v>57</v>
      </c>
      <c r="AG212" s="323" t="s">
        <v>57</v>
      </c>
      <c r="AH212" s="269" t="s">
        <v>57</v>
      </c>
      <c r="AI212" s="403" t="s">
        <v>57</v>
      </c>
      <c r="AJ212" s="404" t="s">
        <v>59</v>
      </c>
      <c r="AK212" s="58" t="s">
        <v>216</v>
      </c>
      <c r="AL212" s="185" t="s">
        <v>116</v>
      </c>
      <c r="AM212" s="405" t="s">
        <v>57</v>
      </c>
      <c r="AN212" s="195">
        <v>0.04</v>
      </c>
      <c r="AO212" s="195">
        <v>0.04</v>
      </c>
      <c r="AP212" s="398">
        <v>0.02</v>
      </c>
      <c r="AQ212" s="195">
        <v>0.04</v>
      </c>
      <c r="AR212" s="20"/>
    </row>
    <row r="213" spans="1:44" ht="4.5" customHeight="1" thickBot="1">
      <c r="A213" s="2"/>
      <c r="B213" s="407"/>
      <c r="C213" s="2"/>
      <c r="D213" s="157"/>
      <c r="E213" s="408"/>
      <c r="F213" s="408"/>
      <c r="G213" s="409"/>
      <c r="H213" s="409"/>
      <c r="I213" s="408"/>
      <c r="J213" s="159"/>
      <c r="K213" s="23"/>
      <c r="L213" s="23"/>
      <c r="M213" s="410"/>
      <c r="N213" s="56"/>
      <c r="O213" s="22"/>
      <c r="P213" s="22"/>
      <c r="Q213" s="410"/>
      <c r="R213" s="56"/>
      <c r="S213" s="408"/>
      <c r="T213" s="410"/>
      <c r="U213" s="56"/>
      <c r="V213" s="20"/>
      <c r="W213" s="2"/>
      <c r="X213" s="407"/>
      <c r="Y213" s="2"/>
      <c r="Z213" s="385"/>
      <c r="AA213" s="385"/>
      <c r="AB213" s="157"/>
      <c r="AC213" s="408"/>
      <c r="AD213" s="408"/>
      <c r="AE213" s="408"/>
      <c r="AF213" s="408"/>
      <c r="AG213" s="408"/>
      <c r="AH213" s="157"/>
      <c r="AI213" s="409"/>
      <c r="AJ213" s="409"/>
      <c r="AK213" s="408"/>
      <c r="AL213" s="408"/>
      <c r="AM213" s="409"/>
      <c r="AN213" s="411"/>
      <c r="AO213" s="411"/>
      <c r="AP213" s="411"/>
      <c r="AQ213" s="411"/>
      <c r="AR213" s="20"/>
    </row>
    <row r="214" spans="1:44" ht="16.5" customHeight="1" thickBot="1">
      <c r="A214" s="2"/>
      <c r="B214" s="428" t="s">
        <v>300</v>
      </c>
      <c r="C214" s="2"/>
      <c r="D214" s="428">
        <v>1</v>
      </c>
      <c r="E214" s="428">
        <v>1</v>
      </c>
      <c r="F214" s="428">
        <v>1</v>
      </c>
      <c r="G214" s="429">
        <v>2</v>
      </c>
      <c r="H214" s="429">
        <v>2</v>
      </c>
      <c r="I214" s="428">
        <v>1</v>
      </c>
      <c r="J214" s="429">
        <v>2</v>
      </c>
      <c r="K214" s="429">
        <v>2</v>
      </c>
      <c r="L214" s="429">
        <v>2</v>
      </c>
      <c r="M214" s="429">
        <v>2</v>
      </c>
      <c r="N214" s="429">
        <v>2</v>
      </c>
      <c r="O214" s="428">
        <v>1</v>
      </c>
      <c r="P214" s="428">
        <v>1</v>
      </c>
      <c r="Q214" s="429">
        <v>2</v>
      </c>
      <c r="R214" s="431">
        <v>2</v>
      </c>
      <c r="S214" s="434">
        <v>1</v>
      </c>
      <c r="T214" s="431">
        <v>2</v>
      </c>
      <c r="U214" s="431">
        <v>2</v>
      </c>
      <c r="V214" s="20"/>
      <c r="W214" s="2"/>
      <c r="X214" s="428" t="s">
        <v>300</v>
      </c>
      <c r="Y214" s="2"/>
      <c r="Z214" s="428">
        <v>1</v>
      </c>
      <c r="AA214" s="428">
        <v>1</v>
      </c>
      <c r="AB214" s="428">
        <v>1</v>
      </c>
      <c r="AC214" s="428">
        <v>1</v>
      </c>
      <c r="AD214" s="428">
        <v>1</v>
      </c>
      <c r="AE214" s="428">
        <v>1</v>
      </c>
      <c r="AF214" s="428">
        <v>1</v>
      </c>
      <c r="AG214" s="428">
        <v>1</v>
      </c>
      <c r="AH214" s="429">
        <v>2</v>
      </c>
      <c r="AI214" s="430">
        <v>3</v>
      </c>
      <c r="AJ214" s="430">
        <v>3</v>
      </c>
      <c r="AK214" s="430">
        <v>3</v>
      </c>
      <c r="AL214" s="430">
        <v>3</v>
      </c>
      <c r="AM214" s="430">
        <v>3</v>
      </c>
      <c r="AN214" s="431">
        <v>2</v>
      </c>
      <c r="AO214" s="431">
        <v>2</v>
      </c>
      <c r="AP214" s="432">
        <v>3</v>
      </c>
      <c r="AQ214" s="432">
        <v>3</v>
      </c>
      <c r="AR214" s="20"/>
    </row>
    <row r="215" spans="1:44" ht="4.5" customHeight="1" thickBot="1">
      <c r="A215" s="2"/>
      <c r="B215" s="2"/>
      <c r="C215" s="2"/>
      <c r="D215" s="22"/>
      <c r="E215" s="22"/>
      <c r="F215" s="22"/>
      <c r="G215" s="22"/>
      <c r="H215" s="22"/>
      <c r="I215" s="22"/>
      <c r="J215" s="22"/>
      <c r="K215" s="22"/>
      <c r="L215" s="22"/>
      <c r="M215" s="23"/>
      <c r="N215" s="23"/>
      <c r="O215" s="22"/>
      <c r="P215" s="22"/>
      <c r="Q215" s="23"/>
      <c r="R215" s="23"/>
      <c r="S215" s="22"/>
      <c r="T215" s="23"/>
      <c r="U215" s="23"/>
      <c r="V215" s="20"/>
      <c r="W215" s="2"/>
      <c r="X215" s="2"/>
      <c r="Y215" s="2"/>
      <c r="Z215" s="24"/>
      <c r="AA215" s="22"/>
      <c r="AB215" s="22"/>
      <c r="AC215" s="22"/>
      <c r="AD215" s="22"/>
      <c r="AE215" s="22"/>
      <c r="AF215" s="22"/>
      <c r="AG215" s="22"/>
      <c r="AH215" s="22"/>
      <c r="AI215" s="23"/>
      <c r="AJ215" s="23"/>
      <c r="AK215" s="22"/>
      <c r="AL215" s="22"/>
      <c r="AM215" s="23"/>
      <c r="AN215" s="23"/>
      <c r="AO215" s="22"/>
      <c r="AP215" s="23"/>
      <c r="AQ215" s="23"/>
      <c r="AR215" s="20"/>
    </row>
    <row r="216" spans="1:44" ht="19.5" customHeight="1" thickBot="1">
      <c r="A216" s="2"/>
      <c r="B216" s="41" t="s">
        <v>97</v>
      </c>
      <c r="C216" s="2"/>
      <c r="D216" s="469" t="s">
        <v>99</v>
      </c>
      <c r="E216" s="470"/>
      <c r="F216" s="470"/>
      <c r="G216" s="470"/>
      <c r="H216" s="470"/>
      <c r="I216" s="470"/>
      <c r="J216" s="470"/>
      <c r="K216" s="470"/>
      <c r="L216" s="470"/>
      <c r="M216" s="470"/>
      <c r="N216" s="470"/>
      <c r="O216" s="470"/>
      <c r="P216" s="470"/>
      <c r="Q216" s="470"/>
      <c r="R216" s="470"/>
      <c r="S216" s="470"/>
      <c r="T216" s="470"/>
      <c r="U216" s="471"/>
      <c r="V216" s="20"/>
      <c r="W216" s="2"/>
      <c r="X216" s="41" t="s">
        <v>97</v>
      </c>
      <c r="Y216" s="2"/>
      <c r="Z216" s="469" t="s">
        <v>99</v>
      </c>
      <c r="AA216" s="470"/>
      <c r="AB216" s="470"/>
      <c r="AC216" s="470"/>
      <c r="AD216" s="470"/>
      <c r="AE216" s="470"/>
      <c r="AF216" s="470"/>
      <c r="AG216" s="470"/>
      <c r="AH216" s="470"/>
      <c r="AI216" s="470"/>
      <c r="AJ216" s="470"/>
      <c r="AK216" s="470"/>
      <c r="AL216" s="470"/>
      <c r="AM216" s="470"/>
      <c r="AN216" s="470"/>
      <c r="AO216" s="470"/>
      <c r="AP216" s="470"/>
      <c r="AQ216" s="471"/>
      <c r="AR216" s="20"/>
    </row>
    <row r="217" spans="1:44" ht="4.5" customHeight="1" thickBot="1">
      <c r="A217" s="2"/>
      <c r="B217" s="5"/>
      <c r="C217" s="2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0"/>
      <c r="W217" s="2"/>
      <c r="X217" s="5"/>
      <c r="Y217" s="2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0"/>
    </row>
    <row r="218" spans="1:44" ht="19.5" customHeight="1" thickBot="1">
      <c r="A218" s="2"/>
      <c r="B218" s="41"/>
      <c r="C218" s="2"/>
      <c r="D218" s="469" t="s">
        <v>98</v>
      </c>
      <c r="E218" s="470"/>
      <c r="F218" s="470"/>
      <c r="G218" s="470"/>
      <c r="H218" s="470"/>
      <c r="I218" s="470"/>
      <c r="J218" s="470"/>
      <c r="K218" s="470"/>
      <c r="L218" s="470"/>
      <c r="M218" s="470"/>
      <c r="N218" s="470"/>
      <c r="O218" s="470"/>
      <c r="P218" s="470"/>
      <c r="Q218" s="470"/>
      <c r="R218" s="470"/>
      <c r="S218" s="470"/>
      <c r="T218" s="470"/>
      <c r="U218" s="471"/>
      <c r="V218" s="20"/>
      <c r="W218" s="2"/>
      <c r="X218" s="41"/>
      <c r="Y218" s="2"/>
      <c r="Z218" s="469" t="s">
        <v>98</v>
      </c>
      <c r="AA218" s="470"/>
      <c r="AB218" s="470"/>
      <c r="AC218" s="470"/>
      <c r="AD218" s="470"/>
      <c r="AE218" s="470"/>
      <c r="AF218" s="470"/>
      <c r="AG218" s="470"/>
      <c r="AH218" s="470"/>
      <c r="AI218" s="470"/>
      <c r="AJ218" s="470"/>
      <c r="AK218" s="470"/>
      <c r="AL218" s="470"/>
      <c r="AM218" s="470"/>
      <c r="AN218" s="470"/>
      <c r="AO218" s="470"/>
      <c r="AP218" s="470"/>
      <c r="AQ218" s="471"/>
      <c r="AR218" s="20"/>
    </row>
    <row r="219" spans="1:44" ht="4.5" customHeight="1" thickBot="1">
      <c r="A219" s="2"/>
      <c r="B219" s="2"/>
      <c r="C219" s="2"/>
      <c r="D219" s="4"/>
      <c r="E219" s="4"/>
      <c r="F219" s="4"/>
      <c r="G219" s="4"/>
      <c r="H219" s="4"/>
      <c r="I219" s="4"/>
      <c r="J219" s="19"/>
      <c r="K219" s="17"/>
      <c r="L219" s="4"/>
      <c r="M219" s="19"/>
      <c r="N219" s="19"/>
      <c r="O219" s="4"/>
      <c r="P219" s="4"/>
      <c r="Q219" s="19"/>
      <c r="R219" s="20"/>
      <c r="S219" s="4"/>
      <c r="T219" s="20"/>
      <c r="U219" s="20"/>
      <c r="V219" s="20"/>
      <c r="W219" s="2"/>
      <c r="X219" s="247"/>
      <c r="Y219" s="2"/>
      <c r="Z219" s="62"/>
      <c r="AA219" s="62"/>
      <c r="AB219" s="4"/>
      <c r="AC219" s="4"/>
      <c r="AD219" s="4"/>
      <c r="AE219" s="4"/>
      <c r="AF219" s="19"/>
      <c r="AG219" s="17"/>
      <c r="AH219" s="4"/>
      <c r="AI219" s="19"/>
      <c r="AJ219" s="19"/>
      <c r="AK219" s="4"/>
      <c r="AL219" s="4"/>
      <c r="AM219" s="19"/>
      <c r="AN219" s="20"/>
      <c r="AO219" s="4"/>
      <c r="AP219" s="20"/>
      <c r="AQ219" s="20"/>
      <c r="AR219" s="20"/>
    </row>
    <row r="220" spans="1:44" ht="19.5" customHeight="1" thickBot="1">
      <c r="A220" s="2"/>
      <c r="B220" s="312" t="s">
        <v>112</v>
      </c>
      <c r="C220" s="2"/>
      <c r="D220" s="569" t="s">
        <v>247</v>
      </c>
      <c r="E220" s="570"/>
      <c r="F220" s="570"/>
      <c r="G220" s="570"/>
      <c r="H220" s="570"/>
      <c r="I220" s="570"/>
      <c r="J220" s="570"/>
      <c r="K220" s="570"/>
      <c r="L220" s="570"/>
      <c r="M220" s="570"/>
      <c r="N220" s="570"/>
      <c r="O220" s="570"/>
      <c r="P220" s="570"/>
      <c r="Q220" s="570"/>
      <c r="R220" s="570"/>
      <c r="S220" s="570"/>
      <c r="T220" s="570"/>
      <c r="U220" s="571"/>
      <c r="V220" s="162"/>
      <c r="W220" s="2"/>
      <c r="X220" s="259" t="s">
        <v>112</v>
      </c>
      <c r="Y220" s="2"/>
      <c r="Z220" s="616" t="s">
        <v>254</v>
      </c>
      <c r="AA220" s="570"/>
      <c r="AB220" s="570"/>
      <c r="AC220" s="570"/>
      <c r="AD220" s="570"/>
      <c r="AE220" s="570"/>
      <c r="AF220" s="570"/>
      <c r="AG220" s="570"/>
      <c r="AH220" s="570"/>
      <c r="AI220" s="570"/>
      <c r="AJ220" s="570"/>
      <c r="AK220" s="570"/>
      <c r="AL220" s="570"/>
      <c r="AM220" s="570"/>
      <c r="AN220" s="570"/>
      <c r="AO220" s="570"/>
      <c r="AP220" s="570"/>
      <c r="AQ220" s="571"/>
      <c r="AR220" s="162"/>
    </row>
    <row r="221" spans="1:44" ht="4.5" customHeight="1" thickBot="1">
      <c r="A221" s="2"/>
      <c r="B221" s="2"/>
      <c r="C221" s="2"/>
      <c r="D221" s="4"/>
      <c r="E221" s="4"/>
      <c r="F221" s="4"/>
      <c r="G221" s="4"/>
      <c r="H221" s="4"/>
      <c r="I221" s="4"/>
      <c r="J221" s="19"/>
      <c r="K221" s="17"/>
      <c r="L221" s="4"/>
      <c r="M221" s="19"/>
      <c r="N221" s="19"/>
      <c r="O221" s="4"/>
      <c r="P221" s="4"/>
      <c r="Q221" s="19"/>
      <c r="R221" s="20"/>
      <c r="S221" s="4"/>
      <c r="T221" s="20"/>
      <c r="U221" s="20"/>
      <c r="V221" s="20"/>
      <c r="W221" s="2"/>
      <c r="X221" s="247"/>
      <c r="Y221" s="2"/>
      <c r="Z221" s="62"/>
      <c r="AA221" s="62"/>
      <c r="AB221" s="4"/>
      <c r="AC221" s="4"/>
      <c r="AD221" s="4"/>
      <c r="AE221" s="4"/>
      <c r="AF221" s="19"/>
      <c r="AG221" s="17"/>
      <c r="AH221" s="4"/>
      <c r="AI221" s="19"/>
      <c r="AJ221" s="19"/>
      <c r="AK221" s="4"/>
      <c r="AL221" s="4"/>
      <c r="AM221" s="19"/>
      <c r="AN221" s="20"/>
      <c r="AO221" s="4"/>
      <c r="AP221" s="20"/>
      <c r="AQ221" s="20"/>
      <c r="AR221" s="20"/>
    </row>
    <row r="222" spans="1:44" ht="16.5" customHeight="1" thickBot="1" thickTop="1">
      <c r="A222" s="2"/>
      <c r="B222" s="8" t="s">
        <v>144</v>
      </c>
      <c r="C222" s="2"/>
      <c r="D222" s="35">
        <v>19.2</v>
      </c>
      <c r="E222" s="90">
        <v>4.34</v>
      </c>
      <c r="F222" s="87">
        <v>1.46</v>
      </c>
      <c r="G222" s="214">
        <f>D222*E222*0.01</f>
        <v>0.8332799999999999</v>
      </c>
      <c r="H222" s="215">
        <f>D222*F222*0.01</f>
        <v>0.28032</v>
      </c>
      <c r="I222" s="104">
        <v>27.8</v>
      </c>
      <c r="J222" s="145">
        <f>D222*I222*0.01</f>
        <v>5.3376</v>
      </c>
      <c r="K222" s="136">
        <f aca="true" t="shared" si="174" ref="K222:L224">100-O222</f>
        <v>68.4</v>
      </c>
      <c r="L222" s="211">
        <f t="shared" si="174"/>
        <v>59.1</v>
      </c>
      <c r="M222" s="127">
        <f>D222*K222*0.01</f>
        <v>13.1328</v>
      </c>
      <c r="N222" s="29">
        <f>D222*L222*0.01</f>
        <v>11.3472</v>
      </c>
      <c r="O222" s="99">
        <v>31.6</v>
      </c>
      <c r="P222" s="95">
        <v>40.9</v>
      </c>
      <c r="Q222" s="124">
        <f>D222*O222*0.01</f>
        <v>6.067200000000001</v>
      </c>
      <c r="R222" s="29">
        <f>D222*P222*0.01</f>
        <v>7.8528</v>
      </c>
      <c r="S222" s="108">
        <v>75</v>
      </c>
      <c r="T222" s="124">
        <f>Q222*S222*0.01</f>
        <v>4.550400000000001</v>
      </c>
      <c r="U222" s="29">
        <f>R222*S222*0.01</f>
        <v>5.889600000000001</v>
      </c>
      <c r="V222" s="61"/>
      <c r="W222" s="2"/>
      <c r="X222" s="239" t="str">
        <f>B222</f>
        <v>Alfalfa Meal</v>
      </c>
      <c r="Y222" s="2"/>
      <c r="Z222" s="396">
        <v>1.19</v>
      </c>
      <c r="AA222" s="397">
        <v>1.11</v>
      </c>
      <c r="AB222" s="35">
        <v>56.4</v>
      </c>
      <c r="AC222" s="71">
        <v>41.6</v>
      </c>
      <c r="AD222" s="9">
        <v>32.8</v>
      </c>
      <c r="AE222" s="9">
        <v>7.6</v>
      </c>
      <c r="AF222" s="9">
        <v>2.5</v>
      </c>
      <c r="AG222" s="72">
        <v>11</v>
      </c>
      <c r="AH222" s="419">
        <f>100-AG222-AI222-AF222-AC222</f>
        <v>25.699999999999996</v>
      </c>
      <c r="AI222" s="130">
        <f>D222</f>
        <v>19.2</v>
      </c>
      <c r="AJ222" s="131">
        <f>J222</f>
        <v>5.3376</v>
      </c>
      <c r="AK222" s="131">
        <f>N222</f>
        <v>11.3472</v>
      </c>
      <c r="AL222" s="192">
        <f>R222</f>
        <v>7.8528</v>
      </c>
      <c r="AM222" s="139">
        <f>S222</f>
        <v>75</v>
      </c>
      <c r="AN222" s="413">
        <f>G222*$AM222*0.01</f>
        <v>0.62496</v>
      </c>
      <c r="AO222" s="414">
        <f>H222*$AM222*0.01</f>
        <v>0.21024</v>
      </c>
      <c r="AP222" s="233">
        <f>T222</f>
        <v>4.550400000000001</v>
      </c>
      <c r="AQ222" s="279">
        <f>U222</f>
        <v>5.889600000000001</v>
      </c>
      <c r="AR222" s="61"/>
    </row>
    <row r="223" spans="1:44" ht="16.5" customHeight="1">
      <c r="A223" s="2"/>
      <c r="B223" s="10" t="s">
        <v>45</v>
      </c>
      <c r="C223" s="2"/>
      <c r="D223" s="36">
        <v>6.5</v>
      </c>
      <c r="E223" s="91">
        <v>2.74</v>
      </c>
      <c r="F223" s="85">
        <v>0.9</v>
      </c>
      <c r="G223" s="216">
        <f aca="true" t="shared" si="175" ref="G223:G233">D223*E223*0.01</f>
        <v>0.17810000000000004</v>
      </c>
      <c r="H223" s="217">
        <f aca="true" t="shared" si="176" ref="H223:H233">D223*F223*0.01</f>
        <v>0.0585</v>
      </c>
      <c r="I223" s="105">
        <v>29.6</v>
      </c>
      <c r="J223" s="146">
        <f>D223*I223*0.01</f>
        <v>1.9240000000000002</v>
      </c>
      <c r="K223" s="137">
        <f t="shared" si="174"/>
        <v>49.4</v>
      </c>
      <c r="L223" s="207">
        <f t="shared" si="174"/>
        <v>44.3</v>
      </c>
      <c r="M223" s="128">
        <f>D223*K223*0.01</f>
        <v>3.211</v>
      </c>
      <c r="N223" s="27">
        <f>D223*L223*0.01</f>
        <v>2.8794999999999997</v>
      </c>
      <c r="O223" s="100">
        <v>50.6</v>
      </c>
      <c r="P223" s="96">
        <v>55.7</v>
      </c>
      <c r="Q223" s="125">
        <f>D223*O223*0.01</f>
        <v>3.2890000000000006</v>
      </c>
      <c r="R223" s="27">
        <f>D223*P223*0.01</f>
        <v>3.6205000000000003</v>
      </c>
      <c r="S223" s="109">
        <v>50</v>
      </c>
      <c r="T223" s="125">
        <f>Q223*S223*0.01</f>
        <v>1.6445000000000003</v>
      </c>
      <c r="U223" s="27">
        <f>R223*S223*0.01</f>
        <v>1.8102500000000001</v>
      </c>
      <c r="V223" s="61"/>
      <c r="W223" s="2"/>
      <c r="X223" s="186" t="str">
        <f aca="true" t="shared" si="177" ref="X223:X241">B223</f>
        <v>Almond Hulls.</v>
      </c>
      <c r="Y223" s="2"/>
      <c r="Z223" s="66">
        <v>1.14</v>
      </c>
      <c r="AA223" s="67">
        <v>1.07</v>
      </c>
      <c r="AB223" s="36">
        <v>58.4</v>
      </c>
      <c r="AC223" s="73">
        <v>36.8</v>
      </c>
      <c r="AD223" s="11">
        <v>28.7</v>
      </c>
      <c r="AE223" s="11">
        <v>14.9</v>
      </c>
      <c r="AF223" s="11">
        <v>2.9</v>
      </c>
      <c r="AG223" s="74">
        <v>6.1</v>
      </c>
      <c r="AH223" s="420">
        <f aca="true" t="shared" si="178" ref="AH223:AH232">100-AG223-AI223-AF223-AC223</f>
        <v>47.7</v>
      </c>
      <c r="AI223" s="132">
        <f aca="true" t="shared" si="179" ref="AI223:AI233">D223</f>
        <v>6.5</v>
      </c>
      <c r="AJ223" s="133">
        <f aca="true" t="shared" si="180" ref="AJ223:AJ233">J223</f>
        <v>1.9240000000000002</v>
      </c>
      <c r="AK223" s="133">
        <f aca="true" t="shared" si="181" ref="AK223:AK233">N223</f>
        <v>2.8794999999999997</v>
      </c>
      <c r="AL223" s="193">
        <f aca="true" t="shared" si="182" ref="AL223:AL233">R223</f>
        <v>3.6205000000000003</v>
      </c>
      <c r="AM223" s="140">
        <f aca="true" t="shared" si="183" ref="AM223:AM233">S223</f>
        <v>50</v>
      </c>
      <c r="AN223" s="415">
        <f aca="true" t="shared" si="184" ref="AN223:AN233">G223*$AM223*0.01</f>
        <v>0.08905000000000002</v>
      </c>
      <c r="AO223" s="416">
        <f aca="true" t="shared" si="185" ref="AO223:AO233">H223*$AM223*0.01</f>
        <v>0.02925</v>
      </c>
      <c r="AP223" s="234">
        <f aca="true" t="shared" si="186" ref="AP223:AP233">T223</f>
        <v>1.6445000000000003</v>
      </c>
      <c r="AQ223" s="280">
        <f aca="true" t="shared" si="187" ref="AQ223:AQ233">U223</f>
        <v>1.8102500000000001</v>
      </c>
      <c r="AR223" s="61"/>
    </row>
    <row r="224" spans="1:44" ht="16.5" customHeight="1">
      <c r="A224" s="2"/>
      <c r="B224" s="10" t="s">
        <v>135</v>
      </c>
      <c r="C224" s="2"/>
      <c r="D224" s="36">
        <v>7.7</v>
      </c>
      <c r="E224" s="91">
        <v>3.93</v>
      </c>
      <c r="F224" s="85">
        <v>1.38</v>
      </c>
      <c r="G224" s="216">
        <f t="shared" si="175"/>
        <v>0.30261000000000005</v>
      </c>
      <c r="H224" s="217">
        <f t="shared" si="176"/>
        <v>0.10626</v>
      </c>
      <c r="I224" s="105">
        <v>41.7</v>
      </c>
      <c r="J224" s="146">
        <f>D224*I224*0.01</f>
        <v>3.2109000000000005</v>
      </c>
      <c r="K224" s="137">
        <f t="shared" si="174"/>
        <v>75.8</v>
      </c>
      <c r="L224" s="207">
        <f t="shared" si="174"/>
        <v>68.3</v>
      </c>
      <c r="M224" s="128">
        <f>D224*K224*0.01</f>
        <v>5.8366</v>
      </c>
      <c r="N224" s="27">
        <f>D224*L224*0.01</f>
        <v>5.2591</v>
      </c>
      <c r="O224" s="100">
        <v>24.2</v>
      </c>
      <c r="P224" s="96">
        <v>31.7</v>
      </c>
      <c r="Q224" s="125">
        <f>D224*O224*0.01</f>
        <v>1.8634000000000002</v>
      </c>
      <c r="R224" s="27">
        <f>D224*P224*0.01</f>
        <v>2.4409</v>
      </c>
      <c r="S224" s="109">
        <v>80</v>
      </c>
      <c r="T224" s="125">
        <f>Q224*S224*0.01</f>
        <v>1.49072</v>
      </c>
      <c r="U224" s="27">
        <f>R224*S224*0.01</f>
        <v>1.95272</v>
      </c>
      <c r="V224" s="61"/>
      <c r="W224" s="2"/>
      <c r="X224" s="186" t="str">
        <f t="shared" si="177"/>
        <v>Apple Pomice</v>
      </c>
      <c r="Y224" s="2"/>
      <c r="Z224" s="68">
        <v>1.12</v>
      </c>
      <c r="AA224" s="69">
        <v>1.06</v>
      </c>
      <c r="AB224" s="36">
        <v>57.1</v>
      </c>
      <c r="AC224" s="73">
        <v>52.5</v>
      </c>
      <c r="AD224" s="11">
        <v>43.2</v>
      </c>
      <c r="AE224" s="11">
        <v>15.4</v>
      </c>
      <c r="AF224" s="11">
        <v>5</v>
      </c>
      <c r="AG224" s="74">
        <v>2.6</v>
      </c>
      <c r="AH224" s="420">
        <f t="shared" si="178"/>
        <v>32.2</v>
      </c>
      <c r="AI224" s="132">
        <f t="shared" si="179"/>
        <v>7.7</v>
      </c>
      <c r="AJ224" s="133">
        <f t="shared" si="180"/>
        <v>3.2109000000000005</v>
      </c>
      <c r="AK224" s="133">
        <f t="shared" si="181"/>
        <v>5.2591</v>
      </c>
      <c r="AL224" s="193">
        <f t="shared" si="182"/>
        <v>2.4409</v>
      </c>
      <c r="AM224" s="140">
        <f t="shared" si="183"/>
        <v>80</v>
      </c>
      <c r="AN224" s="415">
        <f t="shared" si="184"/>
        <v>0.24208800000000005</v>
      </c>
      <c r="AO224" s="416">
        <f t="shared" si="185"/>
        <v>0.085008</v>
      </c>
      <c r="AP224" s="234">
        <f t="shared" si="186"/>
        <v>1.49072</v>
      </c>
      <c r="AQ224" s="280">
        <f t="shared" si="187"/>
        <v>1.95272</v>
      </c>
      <c r="AR224" s="61"/>
    </row>
    <row r="225" spans="1:44" ht="16.5" customHeight="1">
      <c r="A225" s="2"/>
      <c r="B225" s="10" t="s">
        <v>41</v>
      </c>
      <c r="C225" s="2"/>
      <c r="D225" s="36">
        <v>20</v>
      </c>
      <c r="E225" s="91"/>
      <c r="F225" s="85"/>
      <c r="G225" s="216"/>
      <c r="H225" s="217"/>
      <c r="I225" s="105"/>
      <c r="J225" s="146"/>
      <c r="K225" s="137"/>
      <c r="L225" s="207"/>
      <c r="M225" s="128"/>
      <c r="N225" s="27"/>
      <c r="O225" s="100"/>
      <c r="P225" s="96"/>
      <c r="Q225" s="125"/>
      <c r="R225" s="27"/>
      <c r="S225" s="109"/>
      <c r="T225" s="125"/>
      <c r="U225" s="27"/>
      <c r="V225" s="61"/>
      <c r="W225" s="2"/>
      <c r="X225" s="186" t="str">
        <f t="shared" si="177"/>
        <v>Cassava Leaves</v>
      </c>
      <c r="Y225" s="2"/>
      <c r="Z225" s="68"/>
      <c r="AA225" s="69"/>
      <c r="AB225" s="36"/>
      <c r="AC225" s="73"/>
      <c r="AD225" s="11"/>
      <c r="AE225" s="11"/>
      <c r="AF225" s="11"/>
      <c r="AG225" s="74"/>
      <c r="AH225" s="420"/>
      <c r="AI225" s="132">
        <f t="shared" si="179"/>
        <v>20</v>
      </c>
      <c r="AJ225" s="133"/>
      <c r="AK225" s="133"/>
      <c r="AL225" s="193"/>
      <c r="AM225" s="140"/>
      <c r="AN225" s="415"/>
      <c r="AO225" s="416"/>
      <c r="AP225" s="234"/>
      <c r="AQ225" s="280"/>
      <c r="AR225" s="61"/>
    </row>
    <row r="226" spans="1:44" ht="16.5" customHeight="1">
      <c r="A226" s="2"/>
      <c r="B226" s="10" t="s">
        <v>42</v>
      </c>
      <c r="C226" s="2"/>
      <c r="D226" s="36">
        <v>2.8</v>
      </c>
      <c r="E226" s="91"/>
      <c r="F226" s="85"/>
      <c r="G226" s="216"/>
      <c r="H226" s="217"/>
      <c r="I226" s="105"/>
      <c r="J226" s="146"/>
      <c r="K226" s="137"/>
      <c r="L226" s="207"/>
      <c r="M226" s="128"/>
      <c r="N226" s="27"/>
      <c r="O226" s="100"/>
      <c r="P226" s="96"/>
      <c r="Q226" s="125"/>
      <c r="R226" s="27"/>
      <c r="S226" s="109"/>
      <c r="T226" s="125"/>
      <c r="U226" s="27"/>
      <c r="V226" s="61"/>
      <c r="W226" s="2"/>
      <c r="X226" s="186" t="str">
        <f t="shared" si="177"/>
        <v>Cassava Roots</v>
      </c>
      <c r="Y226" s="2"/>
      <c r="Z226" s="68"/>
      <c r="AA226" s="69"/>
      <c r="AB226" s="36"/>
      <c r="AC226" s="73"/>
      <c r="AD226" s="11"/>
      <c r="AE226" s="11"/>
      <c r="AF226" s="11"/>
      <c r="AG226" s="74"/>
      <c r="AH226" s="420"/>
      <c r="AI226" s="132">
        <f t="shared" si="179"/>
        <v>2.8</v>
      </c>
      <c r="AJ226" s="133"/>
      <c r="AK226" s="133"/>
      <c r="AL226" s="193"/>
      <c r="AM226" s="140"/>
      <c r="AN226" s="415"/>
      <c r="AO226" s="416"/>
      <c r="AP226" s="234"/>
      <c r="AQ226" s="280"/>
      <c r="AR226" s="61"/>
    </row>
    <row r="227" spans="1:44" ht="16.5" customHeight="1">
      <c r="A227" s="2"/>
      <c r="B227" s="10" t="s">
        <v>43</v>
      </c>
      <c r="C227" s="2"/>
      <c r="D227" s="36">
        <v>3</v>
      </c>
      <c r="E227" s="91">
        <v>2.78</v>
      </c>
      <c r="F227" s="85">
        <v>2.5</v>
      </c>
      <c r="G227" s="216">
        <f t="shared" si="175"/>
        <v>0.0834</v>
      </c>
      <c r="H227" s="217">
        <f t="shared" si="176"/>
        <v>0.075</v>
      </c>
      <c r="I227" s="105">
        <v>45</v>
      </c>
      <c r="J227" s="146">
        <f aca="true" t="shared" si="188" ref="J227:J233">D227*I227*0.01</f>
        <v>1.35</v>
      </c>
      <c r="K227" s="137">
        <f aca="true" t="shared" si="189" ref="K227:L233">100-O227</f>
        <v>64.8</v>
      </c>
      <c r="L227" s="207">
        <f t="shared" si="189"/>
        <v>58.5</v>
      </c>
      <c r="M227" s="128">
        <f aca="true" t="shared" si="190" ref="M227:M233">D227*K227*0.01</f>
        <v>1.9439999999999997</v>
      </c>
      <c r="N227" s="27">
        <f aca="true" t="shared" si="191" ref="N227:N233">D227*L227*0.01</f>
        <v>1.7550000000000001</v>
      </c>
      <c r="O227" s="100">
        <v>35.2</v>
      </c>
      <c r="P227" s="96">
        <v>41.5</v>
      </c>
      <c r="Q227" s="125">
        <f aca="true" t="shared" si="192" ref="Q227:Q233">D227*O227*0.01</f>
        <v>1.056</v>
      </c>
      <c r="R227" s="27">
        <f aca="true" t="shared" si="193" ref="R227:R233">D227*P227*0.01</f>
        <v>1.245</v>
      </c>
      <c r="S227" s="109">
        <v>60</v>
      </c>
      <c r="T227" s="125">
        <f aca="true" t="shared" si="194" ref="T227:T233">Q227*S227*0.01</f>
        <v>0.6336</v>
      </c>
      <c r="U227" s="27">
        <f aca="true" t="shared" si="195" ref="U227:U233">R227*S227*0.01</f>
        <v>0.747</v>
      </c>
      <c r="V227" s="61"/>
      <c r="W227" s="2"/>
      <c r="X227" s="186" t="str">
        <f t="shared" si="177"/>
        <v>Corn Cobs</v>
      </c>
      <c r="Y227" s="2"/>
      <c r="Z227" s="68">
        <v>0.99</v>
      </c>
      <c r="AA227" s="69">
        <v>0.93</v>
      </c>
      <c r="AB227" s="36">
        <v>54.2</v>
      </c>
      <c r="AC227" s="73">
        <v>86.2</v>
      </c>
      <c r="AD227" s="11">
        <v>42.2</v>
      </c>
      <c r="AE227" s="11">
        <v>5.9</v>
      </c>
      <c r="AF227" s="11">
        <v>0.6</v>
      </c>
      <c r="AG227" s="74">
        <v>2.2</v>
      </c>
      <c r="AH227" s="420">
        <f t="shared" si="178"/>
        <v>8</v>
      </c>
      <c r="AI227" s="132">
        <f t="shared" si="179"/>
        <v>3</v>
      </c>
      <c r="AJ227" s="133">
        <f t="shared" si="180"/>
        <v>1.35</v>
      </c>
      <c r="AK227" s="133">
        <f t="shared" si="181"/>
        <v>1.7550000000000001</v>
      </c>
      <c r="AL227" s="193">
        <f t="shared" si="182"/>
        <v>1.245</v>
      </c>
      <c r="AM227" s="140">
        <f t="shared" si="183"/>
        <v>60</v>
      </c>
      <c r="AN227" s="415">
        <f t="shared" si="184"/>
        <v>0.05004000000000001</v>
      </c>
      <c r="AO227" s="416">
        <f t="shared" si="185"/>
        <v>0.045</v>
      </c>
      <c r="AP227" s="234">
        <f t="shared" si="186"/>
        <v>0.6336</v>
      </c>
      <c r="AQ227" s="280">
        <f t="shared" si="187"/>
        <v>0.747</v>
      </c>
      <c r="AR227" s="61"/>
    </row>
    <row r="228" spans="1:44" ht="16.5" customHeight="1">
      <c r="A228" s="2"/>
      <c r="B228" s="10" t="s">
        <v>44</v>
      </c>
      <c r="C228" s="2"/>
      <c r="D228" s="36">
        <v>6.2</v>
      </c>
      <c r="E228" s="91">
        <v>4.66</v>
      </c>
      <c r="F228" s="85">
        <v>1.83</v>
      </c>
      <c r="G228" s="216">
        <f t="shared" si="175"/>
        <v>0.28892</v>
      </c>
      <c r="H228" s="217">
        <f t="shared" si="176"/>
        <v>0.11346</v>
      </c>
      <c r="I228" s="105">
        <v>29.6</v>
      </c>
      <c r="J228" s="146">
        <f t="shared" si="188"/>
        <v>1.8352000000000002</v>
      </c>
      <c r="K228" s="137">
        <f t="shared" si="189"/>
        <v>49.4</v>
      </c>
      <c r="L228" s="207">
        <f t="shared" si="189"/>
        <v>44.3</v>
      </c>
      <c r="M228" s="128">
        <f t="shared" si="190"/>
        <v>3.0627999999999997</v>
      </c>
      <c r="N228" s="27">
        <f t="shared" si="191"/>
        <v>2.7466</v>
      </c>
      <c r="O228" s="100">
        <v>50.6</v>
      </c>
      <c r="P228" s="96">
        <v>55.7</v>
      </c>
      <c r="Q228" s="125">
        <f t="shared" si="192"/>
        <v>3.1372000000000004</v>
      </c>
      <c r="R228" s="27">
        <f t="shared" si="193"/>
        <v>3.4534000000000002</v>
      </c>
      <c r="S228" s="109">
        <v>50</v>
      </c>
      <c r="T228" s="125">
        <f t="shared" si="194"/>
        <v>1.5686000000000002</v>
      </c>
      <c r="U228" s="27">
        <f t="shared" si="195"/>
        <v>1.7267000000000001</v>
      </c>
      <c r="V228" s="61"/>
      <c r="W228" s="2"/>
      <c r="X228" s="186" t="str">
        <f t="shared" si="177"/>
        <v>Cottonseed Hulls</v>
      </c>
      <c r="Y228" s="2"/>
      <c r="Z228" s="68">
        <v>0.48</v>
      </c>
      <c r="AA228" s="69">
        <v>0.44</v>
      </c>
      <c r="AB228" s="36">
        <v>34.3</v>
      </c>
      <c r="AC228" s="73">
        <v>85</v>
      </c>
      <c r="AD228" s="11">
        <v>64.9</v>
      </c>
      <c r="AE228" s="11">
        <v>22.5</v>
      </c>
      <c r="AF228" s="11">
        <v>2.5</v>
      </c>
      <c r="AG228" s="74">
        <v>2.8</v>
      </c>
      <c r="AH228" s="420">
        <f t="shared" si="178"/>
        <v>3.5</v>
      </c>
      <c r="AI228" s="132">
        <f t="shared" si="179"/>
        <v>6.2</v>
      </c>
      <c r="AJ228" s="133">
        <f t="shared" si="180"/>
        <v>1.8352000000000002</v>
      </c>
      <c r="AK228" s="133">
        <f t="shared" si="181"/>
        <v>2.7466</v>
      </c>
      <c r="AL228" s="193">
        <f t="shared" si="182"/>
        <v>3.4534000000000002</v>
      </c>
      <c r="AM228" s="140">
        <f t="shared" si="183"/>
        <v>50</v>
      </c>
      <c r="AN228" s="415">
        <f t="shared" si="184"/>
        <v>0.14446</v>
      </c>
      <c r="AO228" s="416">
        <f t="shared" si="185"/>
        <v>0.05673</v>
      </c>
      <c r="AP228" s="234">
        <f t="shared" si="186"/>
        <v>1.5686000000000002</v>
      </c>
      <c r="AQ228" s="280">
        <f t="shared" si="187"/>
        <v>1.7267000000000001</v>
      </c>
      <c r="AR228" s="61"/>
    </row>
    <row r="229" spans="1:44" ht="16.5" customHeight="1">
      <c r="A229" s="2"/>
      <c r="B229" s="10" t="s">
        <v>203</v>
      </c>
      <c r="C229" s="2"/>
      <c r="D229" s="36">
        <v>112.5</v>
      </c>
      <c r="E229" s="91"/>
      <c r="F229" s="85"/>
      <c r="G229" s="216">
        <f t="shared" si="175"/>
        <v>0</v>
      </c>
      <c r="H229" s="217">
        <f t="shared" si="176"/>
        <v>0</v>
      </c>
      <c r="I229" s="105">
        <v>100</v>
      </c>
      <c r="J229" s="146">
        <f t="shared" si="188"/>
        <v>112.5</v>
      </c>
      <c r="K229" s="137">
        <f>100-O229</f>
        <v>100</v>
      </c>
      <c r="L229" s="207">
        <f>100-P229</f>
        <v>100</v>
      </c>
      <c r="M229" s="128">
        <f t="shared" si="190"/>
        <v>112.5</v>
      </c>
      <c r="N229" s="27">
        <f t="shared" si="191"/>
        <v>112.5</v>
      </c>
      <c r="O229" s="100"/>
      <c r="P229" s="96"/>
      <c r="Q229" s="125">
        <f t="shared" si="192"/>
        <v>0</v>
      </c>
      <c r="R229" s="27">
        <f t="shared" si="193"/>
        <v>0</v>
      </c>
      <c r="S229" s="109"/>
      <c r="T229" s="125">
        <f t="shared" si="194"/>
        <v>0</v>
      </c>
      <c r="U229" s="27">
        <f t="shared" si="195"/>
        <v>0</v>
      </c>
      <c r="V229" s="61"/>
      <c r="W229" s="2"/>
      <c r="X229" s="186" t="str">
        <f t="shared" si="177"/>
        <v>Diammonium Phosphate</v>
      </c>
      <c r="Y229" s="2"/>
      <c r="Z229" s="68"/>
      <c r="AA229" s="69"/>
      <c r="AB229" s="36"/>
      <c r="AC229" s="73"/>
      <c r="AD229" s="11"/>
      <c r="AE229" s="11"/>
      <c r="AF229" s="11"/>
      <c r="AG229" s="74"/>
      <c r="AH229" s="420"/>
      <c r="AI229" s="132">
        <f t="shared" si="179"/>
        <v>112.5</v>
      </c>
      <c r="AJ229" s="133">
        <f t="shared" si="180"/>
        <v>112.5</v>
      </c>
      <c r="AK229" s="133">
        <f t="shared" si="181"/>
        <v>112.5</v>
      </c>
      <c r="AL229" s="193">
        <f t="shared" si="182"/>
        <v>0</v>
      </c>
      <c r="AM229" s="140">
        <f t="shared" si="183"/>
        <v>0</v>
      </c>
      <c r="AN229" s="415">
        <f t="shared" si="184"/>
        <v>0</v>
      </c>
      <c r="AO229" s="416">
        <f t="shared" si="185"/>
        <v>0</v>
      </c>
      <c r="AP229" s="234">
        <f t="shared" si="186"/>
        <v>0</v>
      </c>
      <c r="AQ229" s="280">
        <f t="shared" si="187"/>
        <v>0</v>
      </c>
      <c r="AR229" s="61"/>
    </row>
    <row r="230" spans="1:44" ht="16.5" customHeight="1">
      <c r="A230" s="2"/>
      <c r="B230" s="65" t="s">
        <v>202</v>
      </c>
      <c r="C230" s="2"/>
      <c r="D230" s="36">
        <v>62.5</v>
      </c>
      <c r="E230" s="91"/>
      <c r="F230" s="85"/>
      <c r="G230" s="216">
        <f t="shared" si="175"/>
        <v>0</v>
      </c>
      <c r="H230" s="217">
        <f t="shared" si="176"/>
        <v>0</v>
      </c>
      <c r="I230" s="105">
        <v>100</v>
      </c>
      <c r="J230" s="146">
        <f t="shared" si="188"/>
        <v>62.5</v>
      </c>
      <c r="K230" s="137">
        <f t="shared" si="189"/>
        <v>100</v>
      </c>
      <c r="L230" s="207">
        <f t="shared" si="189"/>
        <v>100</v>
      </c>
      <c r="M230" s="128">
        <f t="shared" si="190"/>
        <v>62.5</v>
      </c>
      <c r="N230" s="27">
        <f t="shared" si="191"/>
        <v>62.5</v>
      </c>
      <c r="O230" s="100"/>
      <c r="P230" s="96"/>
      <c r="Q230" s="125">
        <f t="shared" si="192"/>
        <v>0</v>
      </c>
      <c r="R230" s="27">
        <f t="shared" si="193"/>
        <v>0</v>
      </c>
      <c r="S230" s="109"/>
      <c r="T230" s="125">
        <f t="shared" si="194"/>
        <v>0</v>
      </c>
      <c r="U230" s="27">
        <f t="shared" si="195"/>
        <v>0</v>
      </c>
      <c r="V230" s="61"/>
      <c r="W230" s="2"/>
      <c r="X230" s="261" t="str">
        <f t="shared" si="177"/>
        <v>Mono Ammonium Phosphate</v>
      </c>
      <c r="Y230" s="2"/>
      <c r="Z230" s="68"/>
      <c r="AA230" s="69"/>
      <c r="AB230" s="36"/>
      <c r="AC230" s="73"/>
      <c r="AD230" s="11"/>
      <c r="AE230" s="11"/>
      <c r="AF230" s="11"/>
      <c r="AG230" s="74"/>
      <c r="AH230" s="420"/>
      <c r="AI230" s="132">
        <f t="shared" si="179"/>
        <v>62.5</v>
      </c>
      <c r="AJ230" s="133">
        <f t="shared" si="180"/>
        <v>62.5</v>
      </c>
      <c r="AK230" s="133">
        <f t="shared" si="181"/>
        <v>62.5</v>
      </c>
      <c r="AL230" s="193">
        <f t="shared" si="182"/>
        <v>0</v>
      </c>
      <c r="AM230" s="140">
        <f t="shared" si="183"/>
        <v>0</v>
      </c>
      <c r="AN230" s="415">
        <f t="shared" si="184"/>
        <v>0</v>
      </c>
      <c r="AO230" s="416">
        <f t="shared" si="185"/>
        <v>0</v>
      </c>
      <c r="AP230" s="234">
        <f t="shared" si="186"/>
        <v>0</v>
      </c>
      <c r="AQ230" s="280">
        <f t="shared" si="187"/>
        <v>0</v>
      </c>
      <c r="AR230" s="61"/>
    </row>
    <row r="231" spans="1:44" ht="16.5" customHeight="1">
      <c r="A231" s="2"/>
      <c r="B231" s="10" t="s">
        <v>64</v>
      </c>
      <c r="C231" s="2"/>
      <c r="D231" s="36">
        <v>13.9</v>
      </c>
      <c r="E231" s="91">
        <v>6.27</v>
      </c>
      <c r="F231" s="85">
        <v>1.16</v>
      </c>
      <c r="G231" s="216">
        <f t="shared" si="175"/>
        <v>0.8715299999999999</v>
      </c>
      <c r="H231" s="217">
        <f t="shared" si="176"/>
        <v>0.16124</v>
      </c>
      <c r="I231" s="105">
        <v>22.5</v>
      </c>
      <c r="J231" s="146">
        <f t="shared" si="188"/>
        <v>3.1275</v>
      </c>
      <c r="K231" s="137">
        <f t="shared" si="189"/>
        <v>65.6</v>
      </c>
      <c r="L231" s="207">
        <f t="shared" si="189"/>
        <v>55.4</v>
      </c>
      <c r="M231" s="128">
        <f t="shared" si="190"/>
        <v>9.1184</v>
      </c>
      <c r="N231" s="27">
        <f t="shared" si="191"/>
        <v>7.7006</v>
      </c>
      <c r="O231" s="100">
        <v>34.4</v>
      </c>
      <c r="P231" s="96">
        <v>44.6</v>
      </c>
      <c r="Q231" s="125">
        <f t="shared" si="192"/>
        <v>4.7816</v>
      </c>
      <c r="R231" s="27">
        <f t="shared" si="193"/>
        <v>6.199400000000001</v>
      </c>
      <c r="S231" s="109">
        <v>70</v>
      </c>
      <c r="T231" s="125">
        <f t="shared" si="194"/>
        <v>3.34712</v>
      </c>
      <c r="U231" s="27">
        <f t="shared" si="195"/>
        <v>4.339580000000001</v>
      </c>
      <c r="V231" s="61"/>
      <c r="W231" s="2"/>
      <c r="X231" s="186" t="str">
        <f t="shared" si="177"/>
        <v>Soybean Hulls</v>
      </c>
      <c r="Y231" s="2"/>
      <c r="Z231" s="68">
        <v>1.46</v>
      </c>
      <c r="AA231" s="69">
        <v>1.37</v>
      </c>
      <c r="AB231" s="36">
        <v>67.3</v>
      </c>
      <c r="AC231" s="73">
        <v>60.3</v>
      </c>
      <c r="AD231" s="11">
        <v>44.6</v>
      </c>
      <c r="AE231" s="11">
        <v>2.5</v>
      </c>
      <c r="AF231" s="11">
        <v>2.7</v>
      </c>
      <c r="AG231" s="74">
        <v>4.8</v>
      </c>
      <c r="AH231" s="420">
        <f t="shared" si="178"/>
        <v>18.299999999999997</v>
      </c>
      <c r="AI231" s="132">
        <f t="shared" si="179"/>
        <v>13.9</v>
      </c>
      <c r="AJ231" s="133">
        <f t="shared" si="180"/>
        <v>3.1275</v>
      </c>
      <c r="AK231" s="133">
        <f t="shared" si="181"/>
        <v>7.7006</v>
      </c>
      <c r="AL231" s="193">
        <f t="shared" si="182"/>
        <v>6.199400000000001</v>
      </c>
      <c r="AM231" s="140">
        <f t="shared" si="183"/>
        <v>70</v>
      </c>
      <c r="AN231" s="415">
        <f t="shared" si="184"/>
        <v>0.6100709999999999</v>
      </c>
      <c r="AO231" s="416">
        <f t="shared" si="185"/>
        <v>0.112868</v>
      </c>
      <c r="AP231" s="234">
        <f t="shared" si="186"/>
        <v>3.34712</v>
      </c>
      <c r="AQ231" s="280">
        <f t="shared" si="187"/>
        <v>4.339580000000001</v>
      </c>
      <c r="AR231" s="61"/>
    </row>
    <row r="232" spans="1:44" ht="16.5" customHeight="1">
      <c r="A232" s="2"/>
      <c r="B232" s="94" t="s">
        <v>136</v>
      </c>
      <c r="C232" s="2"/>
      <c r="D232" s="103">
        <v>19.3</v>
      </c>
      <c r="E232" s="251">
        <v>7.4</v>
      </c>
      <c r="F232" s="252">
        <v>0.47</v>
      </c>
      <c r="G232" s="216">
        <f t="shared" si="175"/>
        <v>1.4282000000000001</v>
      </c>
      <c r="H232" s="217">
        <f t="shared" si="176"/>
        <v>0.09071</v>
      </c>
      <c r="I232" s="106">
        <v>41.7</v>
      </c>
      <c r="J232" s="146">
        <f t="shared" si="188"/>
        <v>8.048100000000002</v>
      </c>
      <c r="K232" s="137">
        <f t="shared" si="189"/>
        <v>75.8</v>
      </c>
      <c r="L232" s="207">
        <f t="shared" si="189"/>
        <v>68.3</v>
      </c>
      <c r="M232" s="128">
        <f t="shared" si="190"/>
        <v>14.6294</v>
      </c>
      <c r="N232" s="27">
        <f t="shared" si="191"/>
        <v>13.1819</v>
      </c>
      <c r="O232" s="101">
        <v>24.2</v>
      </c>
      <c r="P232" s="97">
        <v>31.7</v>
      </c>
      <c r="Q232" s="125">
        <f t="shared" si="192"/>
        <v>4.6706</v>
      </c>
      <c r="R232" s="27">
        <f t="shared" si="193"/>
        <v>6.118100000000001</v>
      </c>
      <c r="S232" s="110">
        <v>80</v>
      </c>
      <c r="T232" s="125">
        <f t="shared" si="194"/>
        <v>3.7364800000000002</v>
      </c>
      <c r="U232" s="27">
        <f t="shared" si="195"/>
        <v>4.894480000000001</v>
      </c>
      <c r="V232" s="61"/>
      <c r="W232" s="2"/>
      <c r="X232" s="186" t="str">
        <f t="shared" si="177"/>
        <v>Tomato Pomice</v>
      </c>
      <c r="Y232" s="2"/>
      <c r="Z232" s="392">
        <v>1.52</v>
      </c>
      <c r="AA232" s="393">
        <v>1.43</v>
      </c>
      <c r="AB232" s="103">
        <v>65.5</v>
      </c>
      <c r="AC232" s="174">
        <v>60</v>
      </c>
      <c r="AD232" s="325">
        <v>47.6</v>
      </c>
      <c r="AE232" s="325">
        <v>13.3</v>
      </c>
      <c r="AF232" s="11">
        <v>13.3</v>
      </c>
      <c r="AG232" s="74">
        <v>5.5</v>
      </c>
      <c r="AH232" s="420">
        <f t="shared" si="178"/>
        <v>1.9000000000000057</v>
      </c>
      <c r="AI232" s="132">
        <f t="shared" si="179"/>
        <v>19.3</v>
      </c>
      <c r="AJ232" s="133">
        <f t="shared" si="180"/>
        <v>8.048100000000002</v>
      </c>
      <c r="AK232" s="133">
        <f t="shared" si="181"/>
        <v>13.1819</v>
      </c>
      <c r="AL232" s="193">
        <f t="shared" si="182"/>
        <v>6.118100000000001</v>
      </c>
      <c r="AM232" s="140">
        <f t="shared" si="183"/>
        <v>80</v>
      </c>
      <c r="AN232" s="415">
        <f t="shared" si="184"/>
        <v>1.1425600000000002</v>
      </c>
      <c r="AO232" s="416">
        <f t="shared" si="185"/>
        <v>0.07256800000000001</v>
      </c>
      <c r="AP232" s="234">
        <f t="shared" si="186"/>
        <v>3.7364800000000002</v>
      </c>
      <c r="AQ232" s="280">
        <f t="shared" si="187"/>
        <v>4.894480000000001</v>
      </c>
      <c r="AR232" s="61"/>
    </row>
    <row r="233" spans="1:44" ht="16.5" customHeight="1" thickBot="1">
      <c r="A233" s="2"/>
      <c r="B233" s="88" t="s">
        <v>146</v>
      </c>
      <c r="C233" s="2"/>
      <c r="D233" s="89">
        <v>282</v>
      </c>
      <c r="E233" s="253"/>
      <c r="F233" s="254"/>
      <c r="G233" s="218">
        <f t="shared" si="175"/>
        <v>0</v>
      </c>
      <c r="H233" s="219">
        <f t="shared" si="176"/>
        <v>0</v>
      </c>
      <c r="I233" s="107">
        <v>100</v>
      </c>
      <c r="J233" s="147">
        <f t="shared" si="188"/>
        <v>282</v>
      </c>
      <c r="K233" s="138">
        <f t="shared" si="189"/>
        <v>100</v>
      </c>
      <c r="L233" s="208">
        <f t="shared" si="189"/>
        <v>100</v>
      </c>
      <c r="M233" s="129">
        <f t="shared" si="190"/>
        <v>282</v>
      </c>
      <c r="N233" s="28">
        <f t="shared" si="191"/>
        <v>282</v>
      </c>
      <c r="O233" s="102"/>
      <c r="P233" s="98"/>
      <c r="Q233" s="126">
        <f t="shared" si="192"/>
        <v>0</v>
      </c>
      <c r="R233" s="28">
        <f t="shared" si="193"/>
        <v>0</v>
      </c>
      <c r="S233" s="111"/>
      <c r="T233" s="126">
        <f t="shared" si="194"/>
        <v>0</v>
      </c>
      <c r="U233" s="28">
        <f t="shared" si="195"/>
        <v>0</v>
      </c>
      <c r="V233" s="61"/>
      <c r="W233" s="2"/>
      <c r="X233" s="250" t="str">
        <f t="shared" si="177"/>
        <v>Urea</v>
      </c>
      <c r="Y233" s="2"/>
      <c r="Z233" s="394"/>
      <c r="AA233" s="395"/>
      <c r="AB233" s="89"/>
      <c r="AC233" s="175"/>
      <c r="AD233" s="326"/>
      <c r="AE233" s="326"/>
      <c r="AF233" s="13"/>
      <c r="AG233" s="76"/>
      <c r="AH233" s="421"/>
      <c r="AI233" s="134">
        <f t="shared" si="179"/>
        <v>282</v>
      </c>
      <c r="AJ233" s="135">
        <f t="shared" si="180"/>
        <v>282</v>
      </c>
      <c r="AK233" s="135">
        <f t="shared" si="181"/>
        <v>282</v>
      </c>
      <c r="AL233" s="194">
        <f t="shared" si="182"/>
        <v>0</v>
      </c>
      <c r="AM233" s="141">
        <f t="shared" si="183"/>
        <v>0</v>
      </c>
      <c r="AN233" s="417">
        <f t="shared" si="184"/>
        <v>0</v>
      </c>
      <c r="AO233" s="418">
        <f t="shared" si="185"/>
        <v>0</v>
      </c>
      <c r="AP233" s="235">
        <f t="shared" si="186"/>
        <v>0</v>
      </c>
      <c r="AQ233" s="281">
        <f t="shared" si="187"/>
        <v>0</v>
      </c>
      <c r="AR233" s="61"/>
    </row>
    <row r="234" spans="1:43" ht="4.5" customHeight="1" thickBot="1">
      <c r="A234" s="2"/>
      <c r="B234" s="2"/>
      <c r="C234" s="2"/>
      <c r="D234" s="4"/>
      <c r="E234" s="4"/>
      <c r="F234" s="4"/>
      <c r="G234" s="4"/>
      <c r="H234" s="4"/>
      <c r="I234" s="4"/>
      <c r="J234" s="19"/>
      <c r="K234" s="4"/>
      <c r="L234" s="4"/>
      <c r="M234" s="19"/>
      <c r="N234" s="19"/>
      <c r="O234" s="4"/>
      <c r="P234" s="4"/>
      <c r="Q234" s="19"/>
      <c r="R234" s="20"/>
      <c r="S234" s="4"/>
      <c r="T234" s="4"/>
      <c r="U234" s="4"/>
      <c r="V234" s="4"/>
      <c r="W234" s="2"/>
      <c r="X234" s="278"/>
      <c r="Y234" s="4"/>
      <c r="Z234" s="4"/>
      <c r="AA234" s="4"/>
      <c r="AB234" s="4"/>
      <c r="AC234" s="4"/>
      <c r="AD234" s="19"/>
      <c r="AE234" s="4"/>
      <c r="AF234" s="4"/>
      <c r="AG234" s="19"/>
      <c r="AH234" s="19"/>
      <c r="AI234" s="205"/>
      <c r="AJ234" s="61"/>
      <c r="AK234" s="60"/>
      <c r="AL234" s="60"/>
      <c r="AM234" s="60"/>
      <c r="AN234" s="163"/>
      <c r="AO234" s="163"/>
      <c r="AP234" s="178"/>
      <c r="AQ234" s="213"/>
    </row>
    <row r="235" spans="1:43" ht="19.5" customHeight="1" thickBot="1">
      <c r="A235" s="2"/>
      <c r="B235" s="6" t="s">
        <v>225</v>
      </c>
      <c r="C235" s="2"/>
      <c r="D235" s="608" t="s">
        <v>248</v>
      </c>
      <c r="E235" s="482"/>
      <c r="F235" s="482"/>
      <c r="G235" s="482"/>
      <c r="H235" s="482"/>
      <c r="I235" s="482"/>
      <c r="J235" s="482"/>
      <c r="K235" s="482"/>
      <c r="L235" s="482"/>
      <c r="M235" s="482"/>
      <c r="N235" s="482"/>
      <c r="O235" s="482"/>
      <c r="P235" s="482"/>
      <c r="Q235" s="482"/>
      <c r="R235" s="482"/>
      <c r="S235" s="482"/>
      <c r="T235" s="482"/>
      <c r="U235" s="483"/>
      <c r="V235" s="4"/>
      <c r="W235" s="2"/>
      <c r="X235" s="258" t="str">
        <f t="shared" si="177"/>
        <v>Fats &amp; Oils</v>
      </c>
      <c r="Y235" s="4"/>
      <c r="Z235" s="547" t="s">
        <v>296</v>
      </c>
      <c r="AA235" s="548"/>
      <c r="AB235" s="548"/>
      <c r="AC235" s="548"/>
      <c r="AD235" s="548"/>
      <c r="AE235" s="548"/>
      <c r="AF235" s="548"/>
      <c r="AG235" s="548"/>
      <c r="AH235" s="548"/>
      <c r="AI235" s="548"/>
      <c r="AJ235" s="548"/>
      <c r="AK235" s="548"/>
      <c r="AL235" s="548"/>
      <c r="AM235" s="548"/>
      <c r="AN235" s="548"/>
      <c r="AO235" s="548"/>
      <c r="AP235" s="548"/>
      <c r="AQ235" s="549"/>
    </row>
    <row r="236" spans="1:43" ht="3.75" customHeight="1" thickBo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78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78"/>
      <c r="AJ236" s="61"/>
      <c r="AK236" s="60"/>
      <c r="AL236" s="60"/>
      <c r="AM236" s="60"/>
      <c r="AN236" s="152"/>
      <c r="AO236" s="152"/>
      <c r="AP236" s="178"/>
      <c r="AQ236" s="178"/>
    </row>
    <row r="237" spans="1:43" ht="16.5" customHeight="1" thickTop="1">
      <c r="A237" s="2"/>
      <c r="B237" s="154" t="s">
        <v>226</v>
      </c>
      <c r="C237" s="2"/>
      <c r="D237" s="295"/>
      <c r="E237" s="296"/>
      <c r="F237" s="296"/>
      <c r="G237" s="297"/>
      <c r="H237" s="297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8"/>
      <c r="V237" s="2"/>
      <c r="W237" s="2"/>
      <c r="X237" s="239" t="str">
        <f t="shared" si="177"/>
        <v>Calcium Soaps</v>
      </c>
      <c r="Y237" s="2"/>
      <c r="Z237" s="226">
        <v>5.02</v>
      </c>
      <c r="AA237" s="87">
        <v>4.8</v>
      </c>
      <c r="AB237" s="289">
        <v>163.5</v>
      </c>
      <c r="AC237" s="30"/>
      <c r="AD237" s="212"/>
      <c r="AE237" s="212"/>
      <c r="AF237" s="212">
        <v>84.5</v>
      </c>
      <c r="AG237" s="212"/>
      <c r="AH237" s="212"/>
      <c r="AI237" s="131"/>
      <c r="AJ237" s="131"/>
      <c r="AK237" s="131"/>
      <c r="AL237" s="131"/>
      <c r="AM237" s="131"/>
      <c r="AN237" s="299"/>
      <c r="AO237" s="299"/>
      <c r="AP237" s="131"/>
      <c r="AQ237" s="211"/>
    </row>
    <row r="238" spans="1:43" ht="16.5" customHeight="1">
      <c r="A238" s="2"/>
      <c r="B238" s="300" t="s">
        <v>227</v>
      </c>
      <c r="C238" s="2"/>
      <c r="D238" s="301"/>
      <c r="E238" s="302"/>
      <c r="F238" s="302"/>
      <c r="G238" s="303"/>
      <c r="H238" s="303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4"/>
      <c r="V238" s="2"/>
      <c r="W238" s="2"/>
      <c r="X238" s="260" t="str">
        <f t="shared" si="177"/>
        <v>Hydrolyzed Tallow Fatty Acids</v>
      </c>
      <c r="Y238" s="2"/>
      <c r="Z238" s="184">
        <v>5.41</v>
      </c>
      <c r="AA238" s="264">
        <v>5.17</v>
      </c>
      <c r="AB238" s="268">
        <v>176.3</v>
      </c>
      <c r="AC238" s="31"/>
      <c r="AD238" s="44"/>
      <c r="AE238" s="44"/>
      <c r="AF238" s="44">
        <v>99.2</v>
      </c>
      <c r="AG238" s="44"/>
      <c r="AH238" s="44"/>
      <c r="AI238" s="133"/>
      <c r="AJ238" s="133"/>
      <c r="AK238" s="133"/>
      <c r="AL238" s="133"/>
      <c r="AM238" s="133"/>
      <c r="AN238" s="170"/>
      <c r="AO238" s="170"/>
      <c r="AP238" s="133"/>
      <c r="AQ238" s="207"/>
    </row>
    <row r="239" spans="1:43" ht="16.5" customHeight="1">
      <c r="A239" s="2"/>
      <c r="B239" s="300" t="s">
        <v>228</v>
      </c>
      <c r="C239" s="2"/>
      <c r="D239" s="301"/>
      <c r="E239" s="302"/>
      <c r="F239" s="302"/>
      <c r="G239" s="303"/>
      <c r="H239" s="303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4"/>
      <c r="V239" s="2"/>
      <c r="W239" s="2"/>
      <c r="X239" s="261" t="str">
        <f t="shared" si="177"/>
        <v>Partially Hydrolyzed Tallow</v>
      </c>
      <c r="Y239" s="2"/>
      <c r="Z239" s="184">
        <v>2.97</v>
      </c>
      <c r="AA239" s="264">
        <v>2.84</v>
      </c>
      <c r="AB239" s="268">
        <v>96.6</v>
      </c>
      <c r="AC239" s="31"/>
      <c r="AD239" s="44"/>
      <c r="AE239" s="44"/>
      <c r="AF239" s="44">
        <v>99.5</v>
      </c>
      <c r="AG239" s="44"/>
      <c r="AH239" s="44"/>
      <c r="AI239" s="133"/>
      <c r="AJ239" s="133"/>
      <c r="AK239" s="133"/>
      <c r="AL239" s="133"/>
      <c r="AM239" s="133"/>
      <c r="AN239" s="170"/>
      <c r="AO239" s="170"/>
      <c r="AP239" s="133"/>
      <c r="AQ239" s="207"/>
    </row>
    <row r="240" spans="1:43" ht="16.5" customHeight="1">
      <c r="A240" s="2"/>
      <c r="B240" s="300" t="s">
        <v>229</v>
      </c>
      <c r="C240" s="2"/>
      <c r="D240" s="301"/>
      <c r="E240" s="302"/>
      <c r="F240" s="302"/>
      <c r="G240" s="303"/>
      <c r="H240" s="303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4"/>
      <c r="V240" s="2"/>
      <c r="W240" s="2"/>
      <c r="X240" s="186" t="str">
        <f t="shared" si="177"/>
        <v>Tallow</v>
      </c>
      <c r="Y240" s="2"/>
      <c r="Z240" s="184">
        <v>4.53</v>
      </c>
      <c r="AA240" s="264">
        <v>4.33</v>
      </c>
      <c r="AB240" s="268">
        <v>147.4</v>
      </c>
      <c r="AC240" s="31"/>
      <c r="AD240" s="44"/>
      <c r="AE240" s="44"/>
      <c r="AF240" s="44">
        <v>99.8</v>
      </c>
      <c r="AG240" s="44"/>
      <c r="AH240" s="44"/>
      <c r="AI240" s="133"/>
      <c r="AJ240" s="133"/>
      <c r="AK240" s="133"/>
      <c r="AL240" s="133"/>
      <c r="AM240" s="133"/>
      <c r="AN240" s="170"/>
      <c r="AO240" s="170"/>
      <c r="AP240" s="133"/>
      <c r="AQ240" s="207"/>
    </row>
    <row r="241" spans="1:43" ht="16.5" customHeight="1" thickBot="1">
      <c r="A241" s="2"/>
      <c r="B241" s="305" t="s">
        <v>230</v>
      </c>
      <c r="C241" s="2"/>
      <c r="D241" s="306"/>
      <c r="E241" s="307"/>
      <c r="F241" s="307"/>
      <c r="G241" s="308"/>
      <c r="H241" s="308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9"/>
      <c r="V241" s="2"/>
      <c r="W241" s="2"/>
      <c r="X241" s="250" t="str">
        <f t="shared" si="177"/>
        <v>Vegetable Oils</v>
      </c>
      <c r="Y241" s="2"/>
      <c r="Z241" s="310">
        <v>5.65</v>
      </c>
      <c r="AA241" s="321">
        <v>5.41</v>
      </c>
      <c r="AB241" s="292">
        <v>184</v>
      </c>
      <c r="AC241" s="26"/>
      <c r="AD241" s="3"/>
      <c r="AE241" s="3"/>
      <c r="AF241" s="3">
        <v>99.9</v>
      </c>
      <c r="AG241" s="3"/>
      <c r="AH241" s="3"/>
      <c r="AI241" s="135"/>
      <c r="AJ241" s="135"/>
      <c r="AK241" s="135"/>
      <c r="AL241" s="135"/>
      <c r="AM241" s="135"/>
      <c r="AN241" s="18"/>
      <c r="AO241" s="18"/>
      <c r="AP241" s="135"/>
      <c r="AQ241" s="208"/>
    </row>
    <row r="242" ht="4.5" customHeight="1" thickBot="1">
      <c r="X242" s="249"/>
    </row>
    <row r="243" spans="2:43" ht="19.5" customHeight="1" thickBot="1">
      <c r="B243" s="333" t="s">
        <v>278</v>
      </c>
      <c r="C243" s="331"/>
      <c r="D243" s="612" t="s">
        <v>280</v>
      </c>
      <c r="E243" s="613"/>
      <c r="F243" s="613"/>
      <c r="G243" s="613"/>
      <c r="H243" s="613"/>
      <c r="I243" s="613"/>
      <c r="J243" s="613"/>
      <c r="K243" s="613"/>
      <c r="L243" s="613"/>
      <c r="M243" s="613"/>
      <c r="N243" s="613"/>
      <c r="O243" s="613"/>
      <c r="P243" s="613"/>
      <c r="Q243" s="613"/>
      <c r="R243" s="613"/>
      <c r="S243" s="613"/>
      <c r="T243" s="613"/>
      <c r="U243" s="614"/>
      <c r="X243" s="332" t="str">
        <f>B243</f>
        <v>New Announcement!</v>
      </c>
      <c r="Z243" s="618" t="str">
        <f>D243</f>
        <v>We encourage you to visit our Website at:  &lt;http://www.ChapinLivestockSupplements.com&gt;</v>
      </c>
      <c r="AA243" s="619"/>
      <c r="AB243" s="619"/>
      <c r="AC243" s="619"/>
      <c r="AD243" s="619"/>
      <c r="AE243" s="619"/>
      <c r="AF243" s="619"/>
      <c r="AG243" s="619"/>
      <c r="AH243" s="619"/>
      <c r="AI243" s="619"/>
      <c r="AJ243" s="619"/>
      <c r="AK243" s="619"/>
      <c r="AL243" s="619"/>
      <c r="AM243" s="619"/>
      <c r="AN243" s="619"/>
      <c r="AO243" s="619"/>
      <c r="AP243" s="619"/>
      <c r="AQ243" s="620"/>
    </row>
    <row r="244" ht="4.5" customHeight="1" thickBot="1">
      <c r="X244" s="249"/>
    </row>
    <row r="245" spans="2:43" ht="17.25" customHeight="1" thickBot="1">
      <c r="B245" s="428" t="s">
        <v>298</v>
      </c>
      <c r="C245" s="311"/>
      <c r="D245" s="553" t="s">
        <v>299</v>
      </c>
      <c r="E245" s="554"/>
      <c r="F245" s="554"/>
      <c r="G245" s="554"/>
      <c r="H245" s="554"/>
      <c r="I245" s="554"/>
      <c r="J245" s="554"/>
      <c r="K245" s="554"/>
      <c r="L245" s="554"/>
      <c r="M245" s="554"/>
      <c r="N245" s="554"/>
      <c r="O245" s="554"/>
      <c r="P245" s="554"/>
      <c r="Q245" s="554"/>
      <c r="R245" s="554"/>
      <c r="S245" s="554"/>
      <c r="T245" s="554"/>
      <c r="U245" s="555"/>
      <c r="X245" s="428" t="s">
        <v>298</v>
      </c>
      <c r="Y245" s="311"/>
      <c r="Z245" s="553" t="s">
        <v>299</v>
      </c>
      <c r="AA245" s="554"/>
      <c r="AB245" s="554"/>
      <c r="AC245" s="554"/>
      <c r="AD245" s="554"/>
      <c r="AE245" s="554"/>
      <c r="AF245" s="554"/>
      <c r="AG245" s="554"/>
      <c r="AH245" s="554"/>
      <c r="AI245" s="554"/>
      <c r="AJ245" s="554"/>
      <c r="AK245" s="554"/>
      <c r="AL245" s="554"/>
      <c r="AM245" s="554"/>
      <c r="AN245" s="554"/>
      <c r="AO245" s="554"/>
      <c r="AP245" s="554"/>
      <c r="AQ245" s="555"/>
    </row>
    <row r="246" ht="4.5" customHeight="1" thickBot="1">
      <c r="X246" s="249"/>
    </row>
    <row r="247" spans="2:43" ht="18.75" thickBot="1">
      <c r="B247" s="118" t="s">
        <v>301</v>
      </c>
      <c r="C247" s="2"/>
      <c r="D247" s="547" t="s">
        <v>303</v>
      </c>
      <c r="E247" s="548"/>
      <c r="F247" s="548"/>
      <c r="G247" s="548"/>
      <c r="H247" s="548"/>
      <c r="I247" s="548"/>
      <c r="J247" s="548"/>
      <c r="K247" s="548"/>
      <c r="L247" s="548"/>
      <c r="M247" s="548"/>
      <c r="N247" s="548"/>
      <c r="O247" s="548"/>
      <c r="P247" s="548"/>
      <c r="Q247" s="548"/>
      <c r="R247" s="548"/>
      <c r="S247" s="548"/>
      <c r="T247" s="548"/>
      <c r="U247" s="549"/>
      <c r="X247" s="437" t="s">
        <v>317</v>
      </c>
      <c r="Y247" s="2"/>
      <c r="Z247" s="547" t="s">
        <v>315</v>
      </c>
      <c r="AA247" s="548"/>
      <c r="AB247" s="548"/>
      <c r="AC247" s="548"/>
      <c r="AD247" s="548"/>
      <c r="AE247" s="548"/>
      <c r="AF247" s="548"/>
      <c r="AG247" s="548"/>
      <c r="AH247" s="548"/>
      <c r="AI247" s="548"/>
      <c r="AJ247" s="548"/>
      <c r="AK247" s="548"/>
      <c r="AL247" s="548"/>
      <c r="AM247" s="548"/>
      <c r="AN247" s="548"/>
      <c r="AO247" s="548"/>
      <c r="AP247" s="548"/>
      <c r="AQ247" s="549"/>
    </row>
    <row r="248" spans="2:43" ht="3.75" customHeight="1" thickBo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X248" s="247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6.5" customHeight="1" thickBot="1">
      <c r="B249" s="547" t="s">
        <v>307</v>
      </c>
      <c r="C249" s="548"/>
      <c r="D249" s="548"/>
      <c r="E249" s="548"/>
      <c r="F249" s="548"/>
      <c r="G249" s="548"/>
      <c r="H249" s="548"/>
      <c r="I249" s="548"/>
      <c r="J249" s="548"/>
      <c r="K249" s="548"/>
      <c r="L249" s="548"/>
      <c r="M249" s="548"/>
      <c r="N249" s="548"/>
      <c r="O249" s="548"/>
      <c r="P249" s="548"/>
      <c r="Q249" s="548"/>
      <c r="R249" s="548"/>
      <c r="S249" s="548"/>
      <c r="T249" s="548"/>
      <c r="U249" s="549"/>
      <c r="X249" s="547" t="s">
        <v>304</v>
      </c>
      <c r="Y249" s="548"/>
      <c r="Z249" s="548"/>
      <c r="AA249" s="548"/>
      <c r="AB249" s="548"/>
      <c r="AC249" s="548"/>
      <c r="AD249" s="548"/>
      <c r="AE249" s="548"/>
      <c r="AF249" s="548"/>
      <c r="AG249" s="548"/>
      <c r="AH249" s="548"/>
      <c r="AI249" s="548"/>
      <c r="AJ249" s="548"/>
      <c r="AK249" s="548"/>
      <c r="AL249" s="548"/>
      <c r="AM249" s="548"/>
      <c r="AN249" s="548"/>
      <c r="AO249" s="548"/>
      <c r="AP249" s="548"/>
      <c r="AQ249" s="549"/>
    </row>
    <row r="250" spans="2:43" ht="3.75" customHeight="1" thickBot="1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X250" s="406"/>
      <c r="Y250" s="435"/>
      <c r="Z250" s="435"/>
      <c r="AA250" s="435"/>
      <c r="AB250" s="435"/>
      <c r="AC250" s="435"/>
      <c r="AD250" s="435"/>
      <c r="AE250" s="435"/>
      <c r="AF250" s="435"/>
      <c r="AG250" s="435"/>
      <c r="AH250" s="435"/>
      <c r="AI250" s="435"/>
      <c r="AJ250" s="435"/>
      <c r="AK250" s="435"/>
      <c r="AL250" s="435"/>
      <c r="AM250" s="435"/>
      <c r="AN250" s="435"/>
      <c r="AO250" s="435"/>
      <c r="AP250" s="435"/>
      <c r="AQ250" s="436"/>
    </row>
    <row r="251" spans="2:43" ht="16.5" customHeight="1" thickBot="1">
      <c r="B251" s="547" t="s">
        <v>321</v>
      </c>
      <c r="C251" s="548"/>
      <c r="D251" s="548"/>
      <c r="E251" s="548"/>
      <c r="F251" s="548"/>
      <c r="G251" s="548"/>
      <c r="H251" s="548"/>
      <c r="I251" s="548"/>
      <c r="J251" s="548"/>
      <c r="K251" s="548"/>
      <c r="L251" s="548"/>
      <c r="M251" s="548"/>
      <c r="N251" s="548"/>
      <c r="O251" s="548"/>
      <c r="P251" s="548"/>
      <c r="Q251" s="548"/>
      <c r="R251" s="548"/>
      <c r="S251" s="548"/>
      <c r="T251" s="548"/>
      <c r="U251" s="549"/>
      <c r="X251" s="547" t="s">
        <v>311</v>
      </c>
      <c r="Y251" s="548"/>
      <c r="Z251" s="548"/>
      <c r="AA251" s="548"/>
      <c r="AB251" s="548"/>
      <c r="AC251" s="548"/>
      <c r="AD251" s="548"/>
      <c r="AE251" s="548"/>
      <c r="AF251" s="548"/>
      <c r="AG251" s="548"/>
      <c r="AH251" s="548"/>
      <c r="AI251" s="548"/>
      <c r="AJ251" s="548"/>
      <c r="AK251" s="548"/>
      <c r="AL251" s="548"/>
      <c r="AM251" s="548"/>
      <c r="AN251" s="548"/>
      <c r="AO251" s="548"/>
      <c r="AP251" s="548"/>
      <c r="AQ251" s="549"/>
    </row>
    <row r="252" spans="2:43" ht="3.75" customHeight="1" thickBot="1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X252" s="247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6.5" customHeight="1" thickBot="1">
      <c r="B253" s="547" t="s">
        <v>308</v>
      </c>
      <c r="C253" s="548"/>
      <c r="D253" s="548"/>
      <c r="E253" s="548"/>
      <c r="F253" s="548"/>
      <c r="G253" s="548"/>
      <c r="H253" s="548"/>
      <c r="I253" s="548"/>
      <c r="J253" s="548"/>
      <c r="K253" s="548"/>
      <c r="L253" s="548"/>
      <c r="M253" s="548"/>
      <c r="N253" s="548"/>
      <c r="O253" s="548"/>
      <c r="P253" s="548"/>
      <c r="Q253" s="548"/>
      <c r="R253" s="548"/>
      <c r="S253" s="548"/>
      <c r="T253" s="548"/>
      <c r="U253" s="549"/>
      <c r="X253" s="547" t="s">
        <v>1</v>
      </c>
      <c r="Y253" s="548"/>
      <c r="Z253" s="548"/>
      <c r="AA253" s="548"/>
      <c r="AB253" s="548"/>
      <c r="AC253" s="548"/>
      <c r="AD253" s="548"/>
      <c r="AE253" s="548"/>
      <c r="AF253" s="548"/>
      <c r="AG253" s="548"/>
      <c r="AH253" s="548"/>
      <c r="AI253" s="548"/>
      <c r="AJ253" s="548"/>
      <c r="AK253" s="548"/>
      <c r="AL253" s="548"/>
      <c r="AM253" s="548"/>
      <c r="AN253" s="548"/>
      <c r="AO253" s="548"/>
      <c r="AP253" s="548"/>
      <c r="AQ253" s="549"/>
    </row>
    <row r="254" spans="2:43" ht="3.75" customHeight="1" thickBot="1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X254" s="247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6.5" customHeight="1" thickBot="1">
      <c r="B255" s="547" t="s">
        <v>305</v>
      </c>
      <c r="C255" s="548"/>
      <c r="D255" s="548"/>
      <c r="E255" s="548"/>
      <c r="F255" s="548"/>
      <c r="G255" s="548"/>
      <c r="H255" s="548"/>
      <c r="I255" s="548"/>
      <c r="J255" s="548"/>
      <c r="K255" s="548"/>
      <c r="L255" s="548"/>
      <c r="M255" s="548"/>
      <c r="N255" s="548"/>
      <c r="O255" s="548"/>
      <c r="P255" s="548"/>
      <c r="Q255" s="548"/>
      <c r="R255" s="548"/>
      <c r="S255" s="548"/>
      <c r="T255" s="548"/>
      <c r="U255" s="549"/>
      <c r="X255" s="547" t="s">
        <v>2</v>
      </c>
      <c r="Y255" s="548"/>
      <c r="Z255" s="548"/>
      <c r="AA255" s="548"/>
      <c r="AB255" s="548"/>
      <c r="AC255" s="548"/>
      <c r="AD255" s="548"/>
      <c r="AE255" s="548"/>
      <c r="AF255" s="548"/>
      <c r="AG255" s="548"/>
      <c r="AH255" s="548"/>
      <c r="AI255" s="548"/>
      <c r="AJ255" s="548"/>
      <c r="AK255" s="548"/>
      <c r="AL255" s="548"/>
      <c r="AM255" s="548"/>
      <c r="AN255" s="548"/>
      <c r="AO255" s="548"/>
      <c r="AP255" s="548"/>
      <c r="AQ255" s="549"/>
    </row>
    <row r="256" spans="2:43" ht="3.75" customHeight="1" thickBot="1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X256" s="247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6.5" customHeight="1" thickBot="1">
      <c r="B257" s="547" t="s">
        <v>0</v>
      </c>
      <c r="C257" s="548"/>
      <c r="D257" s="548"/>
      <c r="E257" s="548"/>
      <c r="F257" s="548"/>
      <c r="G257" s="548"/>
      <c r="H257" s="548"/>
      <c r="I257" s="548"/>
      <c r="J257" s="548"/>
      <c r="K257" s="548"/>
      <c r="L257" s="548"/>
      <c r="M257" s="548"/>
      <c r="N257" s="548"/>
      <c r="O257" s="548"/>
      <c r="P257" s="548"/>
      <c r="Q257" s="548"/>
      <c r="R257" s="548"/>
      <c r="S257" s="548"/>
      <c r="T257" s="548"/>
      <c r="U257" s="549"/>
      <c r="X257" s="547" t="s">
        <v>312</v>
      </c>
      <c r="Y257" s="548"/>
      <c r="Z257" s="548"/>
      <c r="AA257" s="548"/>
      <c r="AB257" s="548"/>
      <c r="AC257" s="548"/>
      <c r="AD257" s="548"/>
      <c r="AE257" s="548"/>
      <c r="AF257" s="548"/>
      <c r="AG257" s="548"/>
      <c r="AH257" s="548"/>
      <c r="AI257" s="548"/>
      <c r="AJ257" s="548"/>
      <c r="AK257" s="548"/>
      <c r="AL257" s="548"/>
      <c r="AM257" s="548"/>
      <c r="AN257" s="548"/>
      <c r="AO257" s="548"/>
      <c r="AP257" s="548"/>
      <c r="AQ257" s="549"/>
    </row>
    <row r="258" spans="2:43" ht="3.75" customHeight="1" thickBot="1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X258" s="247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6.5" customHeight="1" thickBot="1">
      <c r="B259" s="547" t="s">
        <v>309</v>
      </c>
      <c r="C259" s="548"/>
      <c r="D259" s="548"/>
      <c r="E259" s="548"/>
      <c r="F259" s="548"/>
      <c r="G259" s="548"/>
      <c r="H259" s="548"/>
      <c r="I259" s="548"/>
      <c r="J259" s="548"/>
      <c r="K259" s="548"/>
      <c r="L259" s="548"/>
      <c r="M259" s="548"/>
      <c r="N259" s="548"/>
      <c r="O259" s="548"/>
      <c r="P259" s="548"/>
      <c r="Q259" s="548"/>
      <c r="R259" s="548"/>
      <c r="S259" s="548"/>
      <c r="T259" s="548"/>
      <c r="U259" s="549"/>
      <c r="X259" s="547" t="s">
        <v>313</v>
      </c>
      <c r="Y259" s="548"/>
      <c r="Z259" s="548"/>
      <c r="AA259" s="548"/>
      <c r="AB259" s="548"/>
      <c r="AC259" s="548"/>
      <c r="AD259" s="548"/>
      <c r="AE259" s="548"/>
      <c r="AF259" s="548"/>
      <c r="AG259" s="548"/>
      <c r="AH259" s="548"/>
      <c r="AI259" s="548"/>
      <c r="AJ259" s="548"/>
      <c r="AK259" s="548"/>
      <c r="AL259" s="548"/>
      <c r="AM259" s="548"/>
      <c r="AN259" s="548"/>
      <c r="AO259" s="548"/>
      <c r="AP259" s="548"/>
      <c r="AQ259" s="549"/>
    </row>
    <row r="260" spans="2:43" ht="3.75" customHeight="1" thickBot="1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X260" s="247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6.5" customHeight="1" thickBot="1">
      <c r="B261" s="547" t="s">
        <v>302</v>
      </c>
      <c r="C261" s="548"/>
      <c r="D261" s="548"/>
      <c r="E261" s="548"/>
      <c r="F261" s="548"/>
      <c r="G261" s="548"/>
      <c r="H261" s="548"/>
      <c r="I261" s="548"/>
      <c r="J261" s="548"/>
      <c r="K261" s="548"/>
      <c r="L261" s="548"/>
      <c r="M261" s="548"/>
      <c r="N261" s="548"/>
      <c r="O261" s="548"/>
      <c r="P261" s="548"/>
      <c r="Q261" s="548"/>
      <c r="R261" s="548"/>
      <c r="S261" s="548"/>
      <c r="T261" s="548"/>
      <c r="U261" s="549"/>
      <c r="X261" s="547" t="s">
        <v>316</v>
      </c>
      <c r="Y261" s="548"/>
      <c r="Z261" s="548"/>
      <c r="AA261" s="548"/>
      <c r="AB261" s="548"/>
      <c r="AC261" s="548"/>
      <c r="AD261" s="548"/>
      <c r="AE261" s="548"/>
      <c r="AF261" s="548"/>
      <c r="AG261" s="548"/>
      <c r="AH261" s="548"/>
      <c r="AI261" s="548"/>
      <c r="AJ261" s="548"/>
      <c r="AK261" s="548"/>
      <c r="AL261" s="548"/>
      <c r="AM261" s="548"/>
      <c r="AN261" s="548"/>
      <c r="AO261" s="548"/>
      <c r="AP261" s="548"/>
      <c r="AQ261" s="549"/>
    </row>
    <row r="262" spans="2:43" ht="3.75" customHeight="1" thickBo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6.5" customHeight="1" thickBot="1">
      <c r="B263" s="547" t="s">
        <v>310</v>
      </c>
      <c r="C263" s="548"/>
      <c r="D263" s="548"/>
      <c r="E263" s="548"/>
      <c r="F263" s="548"/>
      <c r="G263" s="548"/>
      <c r="H263" s="548"/>
      <c r="I263" s="548"/>
      <c r="J263" s="548"/>
      <c r="K263" s="548"/>
      <c r="L263" s="548"/>
      <c r="M263" s="548"/>
      <c r="N263" s="548"/>
      <c r="O263" s="548"/>
      <c r="P263" s="548"/>
      <c r="Q263" s="548"/>
      <c r="R263" s="548"/>
      <c r="S263" s="548"/>
      <c r="T263" s="548"/>
      <c r="U263" s="549"/>
      <c r="X263" s="550" t="s">
        <v>3</v>
      </c>
      <c r="Y263" s="551"/>
      <c r="Z263" s="551"/>
      <c r="AA263" s="551"/>
      <c r="AB263" s="551"/>
      <c r="AC263" s="551"/>
      <c r="AD263" s="551"/>
      <c r="AE263" s="551"/>
      <c r="AF263" s="551"/>
      <c r="AG263" s="551"/>
      <c r="AH263" s="551"/>
      <c r="AI263" s="551"/>
      <c r="AJ263" s="551"/>
      <c r="AK263" s="551"/>
      <c r="AL263" s="551"/>
      <c r="AM263" s="551"/>
      <c r="AN263" s="551"/>
      <c r="AO263" s="551"/>
      <c r="AP263" s="551"/>
      <c r="AQ263" s="552"/>
    </row>
    <row r="264" spans="2:43" ht="3.75" customHeight="1" thickBot="1">
      <c r="B264" s="406"/>
      <c r="C264" s="435"/>
      <c r="D264" s="435"/>
      <c r="E264" s="435"/>
      <c r="F264" s="435"/>
      <c r="G264" s="435"/>
      <c r="H264" s="435"/>
      <c r="I264" s="435"/>
      <c r="J264" s="435"/>
      <c r="K264" s="435"/>
      <c r="L264" s="435"/>
      <c r="M264" s="435"/>
      <c r="N264" s="435"/>
      <c r="O264" s="435"/>
      <c r="P264" s="435"/>
      <c r="Q264" s="435"/>
      <c r="R264" s="435"/>
      <c r="S264" s="435"/>
      <c r="T264" s="435"/>
      <c r="U264" s="43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6.5" customHeight="1" thickBot="1">
      <c r="B265" s="547" t="s">
        <v>306</v>
      </c>
      <c r="C265" s="548"/>
      <c r="D265" s="548"/>
      <c r="E265" s="548"/>
      <c r="F265" s="548"/>
      <c r="G265" s="548"/>
      <c r="H265" s="548"/>
      <c r="I265" s="548"/>
      <c r="J265" s="548"/>
      <c r="K265" s="548"/>
      <c r="L265" s="548"/>
      <c r="M265" s="548"/>
      <c r="N265" s="548"/>
      <c r="O265" s="548"/>
      <c r="P265" s="548"/>
      <c r="Q265" s="548"/>
      <c r="R265" s="548"/>
      <c r="S265" s="548"/>
      <c r="T265" s="548"/>
      <c r="U265" s="549"/>
      <c r="X265" s="547" t="s">
        <v>314</v>
      </c>
      <c r="Y265" s="548"/>
      <c r="Z265" s="548"/>
      <c r="AA265" s="548"/>
      <c r="AB265" s="548"/>
      <c r="AC265" s="548"/>
      <c r="AD265" s="548"/>
      <c r="AE265" s="548"/>
      <c r="AF265" s="548"/>
      <c r="AG265" s="548"/>
      <c r="AH265" s="548"/>
      <c r="AI265" s="548"/>
      <c r="AJ265" s="548"/>
      <c r="AK265" s="548"/>
      <c r="AL265" s="548"/>
      <c r="AM265" s="548"/>
      <c r="AN265" s="548"/>
      <c r="AO265" s="548"/>
      <c r="AP265" s="548"/>
      <c r="AQ265" s="549"/>
    </row>
    <row r="266" ht="3.75" customHeight="1">
      <c r="X266" s="249"/>
    </row>
    <row r="267" ht="16.5" customHeight="1">
      <c r="X267" s="249"/>
    </row>
    <row r="268" ht="3.75" customHeight="1">
      <c r="X268" s="249"/>
    </row>
    <row r="269" ht="12.75">
      <c r="X269" s="249"/>
    </row>
    <row r="270" ht="12.75">
      <c r="X270" s="249"/>
    </row>
    <row r="271" spans="2:24" ht="12.75">
      <c r="B271" s="617"/>
      <c r="C271" s="617"/>
      <c r="D271" s="617"/>
      <c r="E271" s="617"/>
      <c r="F271" s="617"/>
      <c r="G271" s="617"/>
      <c r="H271" s="617"/>
      <c r="I271" s="617"/>
      <c r="J271" s="617"/>
      <c r="K271" s="617"/>
      <c r="L271" s="617"/>
      <c r="M271" s="617"/>
      <c r="N271" s="617"/>
      <c r="O271" s="617"/>
      <c r="P271" s="617"/>
      <c r="Q271" s="617"/>
      <c r="R271" s="617"/>
      <c r="S271" s="617"/>
      <c r="T271" s="617"/>
      <c r="U271" s="617"/>
      <c r="X271" s="249"/>
    </row>
    <row r="272" ht="12.75">
      <c r="X272" s="249"/>
    </row>
    <row r="273" ht="12.75">
      <c r="X273" s="249"/>
    </row>
    <row r="274" ht="12.75">
      <c r="X274" s="249"/>
    </row>
    <row r="275" ht="12.75">
      <c r="X275" s="249"/>
    </row>
    <row r="276" ht="12.75">
      <c r="X276" s="249"/>
    </row>
    <row r="277" ht="12.75">
      <c r="X277" s="249"/>
    </row>
    <row r="278" ht="12.75">
      <c r="X278" s="249"/>
    </row>
    <row r="279" ht="12.75">
      <c r="X279" s="249"/>
    </row>
    <row r="280" ht="12.75">
      <c r="X280" s="249"/>
    </row>
    <row r="281" ht="12.75">
      <c r="X281" s="249"/>
    </row>
    <row r="282" ht="12.75">
      <c r="X282" s="249"/>
    </row>
    <row r="283" ht="12.75">
      <c r="X283" s="249"/>
    </row>
    <row r="284" ht="12.75">
      <c r="X284" s="249"/>
    </row>
    <row r="285" ht="12.75">
      <c r="X285" s="249"/>
    </row>
    <row r="286" ht="12.75">
      <c r="X286" s="249"/>
    </row>
    <row r="287" ht="12.75">
      <c r="X287" s="249"/>
    </row>
    <row r="288" ht="12.75">
      <c r="X288" s="249"/>
    </row>
    <row r="289" ht="12.75">
      <c r="X289" s="249"/>
    </row>
    <row r="290" ht="12.75">
      <c r="X290" s="249"/>
    </row>
    <row r="291" ht="12.75">
      <c r="X291" s="249"/>
    </row>
    <row r="292" ht="12.75">
      <c r="X292" s="249"/>
    </row>
    <row r="293" ht="12.75">
      <c r="X293" s="249"/>
    </row>
    <row r="294" ht="12.75">
      <c r="X294" s="249"/>
    </row>
    <row r="295" ht="12.75">
      <c r="X295" s="249"/>
    </row>
    <row r="296" ht="12.75">
      <c r="X296" s="249"/>
    </row>
    <row r="297" ht="12.75">
      <c r="X297" s="249"/>
    </row>
    <row r="298" ht="12.75">
      <c r="X298" s="249"/>
    </row>
    <row r="299" ht="12.75">
      <c r="X299" s="249"/>
    </row>
    <row r="300" ht="12.75">
      <c r="X300" s="249"/>
    </row>
    <row r="301" ht="12.75">
      <c r="X301" s="249"/>
    </row>
    <row r="302" ht="12.75">
      <c r="X302" s="249"/>
    </row>
    <row r="303" ht="12.75">
      <c r="X303" s="249"/>
    </row>
    <row r="304" ht="12.75">
      <c r="X304" s="249"/>
    </row>
    <row r="305" ht="12.75">
      <c r="X305" s="249"/>
    </row>
    <row r="306" ht="12.75">
      <c r="X306" s="249"/>
    </row>
    <row r="307" ht="12.75">
      <c r="X307" s="249"/>
    </row>
    <row r="308" ht="12.75">
      <c r="X308" s="249"/>
    </row>
    <row r="309" ht="12.75">
      <c r="X309" s="249"/>
    </row>
    <row r="310" ht="12.75">
      <c r="X310" s="249"/>
    </row>
    <row r="311" ht="12.75">
      <c r="X311" s="249"/>
    </row>
    <row r="312" ht="12.75">
      <c r="X312" s="249"/>
    </row>
    <row r="313" ht="12.75">
      <c r="X313" s="249"/>
    </row>
    <row r="314" ht="12.75">
      <c r="X314" s="249"/>
    </row>
    <row r="315" ht="12.75">
      <c r="X315" s="249"/>
    </row>
    <row r="316" ht="12.75">
      <c r="X316" s="249"/>
    </row>
    <row r="317" ht="12.75">
      <c r="X317" s="249"/>
    </row>
    <row r="318" ht="12.75">
      <c r="X318" s="249"/>
    </row>
    <row r="319" ht="12.75">
      <c r="X319" s="249"/>
    </row>
    <row r="320" ht="12.75">
      <c r="X320" s="249"/>
    </row>
    <row r="321" ht="12.75">
      <c r="X321" s="249"/>
    </row>
    <row r="322" ht="12.75">
      <c r="X322" s="249"/>
    </row>
    <row r="323" ht="12.75">
      <c r="X323" s="249"/>
    </row>
    <row r="324" ht="12.75">
      <c r="X324" s="249"/>
    </row>
    <row r="325" ht="12.75">
      <c r="X325" s="249"/>
    </row>
    <row r="326" ht="12.75">
      <c r="X326" s="249"/>
    </row>
    <row r="327" ht="12.75">
      <c r="X327" s="249"/>
    </row>
    <row r="328" ht="12.75">
      <c r="X328" s="249"/>
    </row>
    <row r="329" ht="12.75">
      <c r="X329" s="249"/>
    </row>
    <row r="330" ht="12.75">
      <c r="X330" s="249"/>
    </row>
    <row r="331" ht="12.75">
      <c r="X331" s="249"/>
    </row>
    <row r="332" ht="12.75">
      <c r="X332" s="249"/>
    </row>
    <row r="333" ht="12.75">
      <c r="X333" s="249"/>
    </row>
    <row r="334" ht="12.75">
      <c r="X334" s="249"/>
    </row>
    <row r="335" ht="12.75">
      <c r="X335" s="249"/>
    </row>
    <row r="336" ht="12.75">
      <c r="X336" s="249"/>
    </row>
    <row r="337" ht="12.75">
      <c r="X337" s="249"/>
    </row>
    <row r="338" ht="12.75">
      <c r="X338" s="249"/>
    </row>
    <row r="339" ht="12.75">
      <c r="X339" s="249"/>
    </row>
    <row r="340" ht="12.75">
      <c r="X340" s="249"/>
    </row>
    <row r="341" ht="12.75">
      <c r="X341" s="249"/>
    </row>
    <row r="342" ht="12.75">
      <c r="X342" s="249"/>
    </row>
    <row r="343" ht="12.75">
      <c r="X343" s="249"/>
    </row>
    <row r="344" ht="12.75">
      <c r="X344" s="249"/>
    </row>
    <row r="345" ht="12.75">
      <c r="X345" s="249"/>
    </row>
    <row r="346" ht="12.75">
      <c r="X346" s="249"/>
    </row>
    <row r="347" ht="12.75">
      <c r="X347" s="249"/>
    </row>
    <row r="348" ht="12.75">
      <c r="X348" s="249"/>
    </row>
    <row r="349" ht="12.75">
      <c r="X349" s="249"/>
    </row>
    <row r="350" ht="12.75">
      <c r="X350" s="249"/>
    </row>
    <row r="351" ht="12.75">
      <c r="X351" s="249"/>
    </row>
    <row r="352" ht="12.75">
      <c r="X352" s="249"/>
    </row>
    <row r="353" ht="12.75">
      <c r="X353" s="249"/>
    </row>
    <row r="354" ht="12.75">
      <c r="X354" s="249"/>
    </row>
    <row r="355" ht="12.75">
      <c r="X355" s="249"/>
    </row>
    <row r="356" ht="12.75">
      <c r="X356" s="249"/>
    </row>
    <row r="357" ht="12.75">
      <c r="X357" s="249"/>
    </row>
    <row r="358" ht="12.75">
      <c r="X358" s="249"/>
    </row>
    <row r="359" ht="12.75">
      <c r="X359" s="249"/>
    </row>
    <row r="360" ht="12.75">
      <c r="X360" s="249"/>
    </row>
    <row r="361" ht="12.75">
      <c r="X361" s="249"/>
    </row>
    <row r="362" ht="12.75">
      <c r="X362" s="249"/>
    </row>
    <row r="363" ht="12.75">
      <c r="X363" s="249"/>
    </row>
    <row r="364" ht="12.75">
      <c r="X364" s="249"/>
    </row>
    <row r="365" ht="12.75">
      <c r="X365" s="249"/>
    </row>
    <row r="366" ht="12.75">
      <c r="X366" s="249"/>
    </row>
    <row r="367" ht="12.75">
      <c r="X367" s="249"/>
    </row>
    <row r="368" ht="12.75">
      <c r="X368" s="249"/>
    </row>
    <row r="369" ht="12.75">
      <c r="X369" s="249"/>
    </row>
    <row r="370" ht="12.75">
      <c r="X370" s="249"/>
    </row>
    <row r="371" ht="12.75">
      <c r="X371" s="249"/>
    </row>
    <row r="372" ht="12.75">
      <c r="X372" s="249"/>
    </row>
    <row r="373" ht="12.75">
      <c r="X373" s="249"/>
    </row>
    <row r="374" ht="12.75">
      <c r="X374" s="249"/>
    </row>
    <row r="375" ht="12.75">
      <c r="X375" s="249"/>
    </row>
    <row r="376" ht="12.75">
      <c r="X376" s="249"/>
    </row>
    <row r="377" ht="12.75">
      <c r="X377" s="249"/>
    </row>
    <row r="378" ht="12.75">
      <c r="X378" s="249"/>
    </row>
    <row r="379" ht="12.75">
      <c r="X379" s="249"/>
    </row>
    <row r="380" ht="12.75">
      <c r="X380" s="249"/>
    </row>
    <row r="381" ht="12.75">
      <c r="X381" s="249"/>
    </row>
    <row r="382" ht="12.75">
      <c r="X382" s="249"/>
    </row>
    <row r="383" ht="12.75">
      <c r="X383" s="249"/>
    </row>
    <row r="384" ht="12.75">
      <c r="X384" s="249"/>
    </row>
    <row r="385" ht="12.75">
      <c r="X385" s="249"/>
    </row>
    <row r="386" ht="12.75">
      <c r="X386" s="249"/>
    </row>
    <row r="387" ht="12.75">
      <c r="X387" s="249"/>
    </row>
    <row r="388" ht="12.75">
      <c r="X388" s="249"/>
    </row>
    <row r="389" ht="12.75">
      <c r="X389" s="249"/>
    </row>
    <row r="390" ht="12.75">
      <c r="X390" s="249"/>
    </row>
    <row r="391" ht="12.75">
      <c r="X391" s="249"/>
    </row>
    <row r="392" ht="12.75">
      <c r="X392" s="249"/>
    </row>
    <row r="393" ht="12.75">
      <c r="X393" s="249"/>
    </row>
    <row r="394" ht="12.75">
      <c r="X394" s="249"/>
    </row>
    <row r="395" ht="12.75">
      <c r="X395" s="249"/>
    </row>
    <row r="396" ht="12.75">
      <c r="X396" s="249"/>
    </row>
    <row r="397" ht="12.75">
      <c r="X397" s="249"/>
    </row>
    <row r="398" ht="12.75">
      <c r="X398" s="249"/>
    </row>
    <row r="399" ht="12.75">
      <c r="X399" s="249"/>
    </row>
    <row r="400" ht="12.75">
      <c r="X400" s="249"/>
    </row>
    <row r="401" ht="12.75">
      <c r="X401" s="249"/>
    </row>
    <row r="402" ht="12.75">
      <c r="X402" s="249"/>
    </row>
    <row r="403" ht="12.75">
      <c r="X403" s="249"/>
    </row>
    <row r="404" ht="12.75">
      <c r="X404" s="249"/>
    </row>
    <row r="405" ht="12.75">
      <c r="X405" s="249"/>
    </row>
    <row r="406" ht="12.75">
      <c r="X406" s="249"/>
    </row>
    <row r="407" ht="12.75">
      <c r="X407" s="249"/>
    </row>
    <row r="408" ht="12.75">
      <c r="X408" s="249"/>
    </row>
    <row r="409" ht="12.75">
      <c r="X409" s="249"/>
    </row>
    <row r="410" ht="12.75">
      <c r="X410" s="249"/>
    </row>
    <row r="411" ht="12.75">
      <c r="X411" s="249"/>
    </row>
    <row r="412" ht="12.75">
      <c r="X412" s="249"/>
    </row>
    <row r="413" ht="12.75">
      <c r="X413" s="249"/>
    </row>
    <row r="414" ht="12.75">
      <c r="X414" s="249"/>
    </row>
    <row r="415" ht="12.75">
      <c r="X415" s="249"/>
    </row>
    <row r="416" ht="12.75">
      <c r="X416" s="249"/>
    </row>
    <row r="417" ht="12.75">
      <c r="X417" s="249"/>
    </row>
    <row r="418" ht="12.75">
      <c r="X418" s="249"/>
    </row>
    <row r="419" ht="12.75">
      <c r="X419" s="249"/>
    </row>
    <row r="420" ht="12.75">
      <c r="X420" s="249"/>
    </row>
    <row r="421" ht="12.75">
      <c r="X421" s="249"/>
    </row>
    <row r="422" ht="12.75">
      <c r="X422" s="249"/>
    </row>
    <row r="423" ht="12.75">
      <c r="X423" s="249"/>
    </row>
    <row r="424" ht="12.75">
      <c r="X424" s="249"/>
    </row>
    <row r="425" ht="12.75">
      <c r="X425" s="249"/>
    </row>
    <row r="426" ht="12.75">
      <c r="X426" s="249"/>
    </row>
    <row r="427" ht="12.75">
      <c r="X427" s="249"/>
    </row>
    <row r="428" ht="12.75">
      <c r="X428" s="249"/>
    </row>
    <row r="429" ht="12.75">
      <c r="X429" s="249"/>
    </row>
    <row r="430" ht="12.75">
      <c r="X430" s="249"/>
    </row>
    <row r="431" ht="12.75">
      <c r="X431" s="249"/>
    </row>
    <row r="432" ht="12.75">
      <c r="X432" s="249"/>
    </row>
    <row r="433" ht="12.75">
      <c r="X433" s="249"/>
    </row>
    <row r="434" ht="12.75">
      <c r="X434" s="249"/>
    </row>
    <row r="435" ht="12.75">
      <c r="X435" s="249"/>
    </row>
    <row r="436" ht="12.75">
      <c r="X436" s="249"/>
    </row>
    <row r="437" ht="12.75">
      <c r="X437" s="249"/>
    </row>
    <row r="438" ht="12.75">
      <c r="X438" s="249"/>
    </row>
    <row r="439" ht="12.75">
      <c r="X439" s="249"/>
    </row>
    <row r="440" ht="12.75">
      <c r="X440" s="249"/>
    </row>
    <row r="441" ht="12.75">
      <c r="X441" s="249"/>
    </row>
    <row r="442" ht="12.75">
      <c r="X442" s="249"/>
    </row>
    <row r="443" ht="12.75">
      <c r="X443" s="249"/>
    </row>
    <row r="444" ht="12.75">
      <c r="X444" s="249"/>
    </row>
    <row r="445" ht="12.75">
      <c r="X445" s="249"/>
    </row>
    <row r="446" ht="12.75">
      <c r="X446" s="249"/>
    </row>
    <row r="447" ht="12.75">
      <c r="X447" s="249"/>
    </row>
    <row r="448" ht="12.75">
      <c r="X448" s="249"/>
    </row>
    <row r="449" ht="12.75">
      <c r="X449" s="249"/>
    </row>
    <row r="450" ht="12.75">
      <c r="X450" s="249"/>
    </row>
    <row r="451" ht="12.75">
      <c r="X451" s="249"/>
    </row>
    <row r="452" ht="12.75">
      <c r="X452" s="249"/>
    </row>
    <row r="453" ht="12.75">
      <c r="X453" s="249"/>
    </row>
    <row r="454" ht="12.75">
      <c r="X454" s="249"/>
    </row>
    <row r="455" ht="12.75">
      <c r="X455" s="249"/>
    </row>
    <row r="456" ht="12.75">
      <c r="X456" s="249"/>
    </row>
    <row r="457" ht="12.75">
      <c r="X457" s="249"/>
    </row>
    <row r="458" ht="12.75">
      <c r="X458" s="249"/>
    </row>
    <row r="459" ht="12.75">
      <c r="X459" s="249"/>
    </row>
    <row r="460" ht="12.75">
      <c r="X460" s="249"/>
    </row>
    <row r="461" ht="12.75">
      <c r="X461" s="249"/>
    </row>
    <row r="462" ht="12.75">
      <c r="X462" s="249"/>
    </row>
    <row r="463" ht="12.75">
      <c r="X463" s="249"/>
    </row>
    <row r="464" ht="12.75">
      <c r="X464" s="249"/>
    </row>
    <row r="465" ht="12.75">
      <c r="X465" s="249"/>
    </row>
    <row r="466" ht="12.75">
      <c r="X466" s="249"/>
    </row>
    <row r="467" ht="12.75">
      <c r="X467" s="249"/>
    </row>
    <row r="468" ht="12.75">
      <c r="X468" s="249"/>
    </row>
    <row r="469" ht="12.75">
      <c r="X469" s="249"/>
    </row>
    <row r="470" ht="12.75">
      <c r="X470" s="249"/>
    </row>
    <row r="471" ht="12.75">
      <c r="X471" s="249"/>
    </row>
    <row r="472" ht="12.75">
      <c r="X472" s="249"/>
    </row>
    <row r="473" ht="12.75">
      <c r="X473" s="249"/>
    </row>
    <row r="474" ht="12.75">
      <c r="X474" s="249"/>
    </row>
    <row r="475" ht="12.75">
      <c r="X475" s="249"/>
    </row>
    <row r="476" ht="12.75">
      <c r="X476" s="249"/>
    </row>
    <row r="477" ht="12.75">
      <c r="X477" s="249"/>
    </row>
    <row r="478" ht="12.75">
      <c r="X478" s="249"/>
    </row>
    <row r="479" ht="12.75">
      <c r="X479" s="249"/>
    </row>
    <row r="480" ht="12.75">
      <c r="X480" s="249"/>
    </row>
    <row r="481" ht="12.75">
      <c r="X481" s="249"/>
    </row>
    <row r="482" ht="12.75">
      <c r="X482" s="249"/>
    </row>
    <row r="483" ht="12.75">
      <c r="X483" s="249"/>
    </row>
    <row r="484" ht="12.75">
      <c r="X484" s="249"/>
    </row>
    <row r="485" ht="12.75">
      <c r="X485" s="249"/>
    </row>
    <row r="486" ht="12.75">
      <c r="X486" s="249"/>
    </row>
    <row r="487" ht="12.75">
      <c r="X487" s="249"/>
    </row>
    <row r="488" ht="12.75">
      <c r="X488" s="249"/>
    </row>
    <row r="489" ht="12.75">
      <c r="X489" s="249"/>
    </row>
    <row r="490" ht="12.75">
      <c r="X490" s="249"/>
    </row>
    <row r="491" ht="12.75">
      <c r="X491" s="249"/>
    </row>
    <row r="492" ht="12.75">
      <c r="X492" s="249"/>
    </row>
    <row r="493" ht="12.75">
      <c r="X493" s="249"/>
    </row>
    <row r="494" ht="12.75">
      <c r="X494" s="249"/>
    </row>
    <row r="495" ht="12.75">
      <c r="X495" s="249"/>
    </row>
    <row r="496" ht="12.75">
      <c r="X496" s="249"/>
    </row>
    <row r="497" ht="12.75">
      <c r="X497" s="249"/>
    </row>
    <row r="498" ht="12.75">
      <c r="X498" s="249"/>
    </row>
    <row r="499" ht="12.75">
      <c r="X499" s="249"/>
    </row>
    <row r="500" ht="12.75">
      <c r="X500" s="249"/>
    </row>
    <row r="501" ht="12.75">
      <c r="X501" s="249"/>
    </row>
    <row r="502" ht="12.75">
      <c r="X502" s="249"/>
    </row>
    <row r="503" ht="12.75">
      <c r="X503" s="249"/>
    </row>
    <row r="504" ht="12.75">
      <c r="X504" s="249"/>
    </row>
    <row r="505" ht="12.75">
      <c r="X505" s="249"/>
    </row>
    <row r="506" ht="12.75">
      <c r="X506" s="249"/>
    </row>
    <row r="507" ht="12.75">
      <c r="X507" s="249"/>
    </row>
    <row r="508" ht="12.75">
      <c r="X508" s="249"/>
    </row>
    <row r="509" ht="12.75">
      <c r="X509" s="249"/>
    </row>
    <row r="510" ht="12.75">
      <c r="X510" s="249"/>
    </row>
    <row r="511" ht="12.75">
      <c r="X511" s="249"/>
    </row>
    <row r="512" ht="12.75">
      <c r="X512" s="249"/>
    </row>
    <row r="513" ht="12.75">
      <c r="X513" s="249"/>
    </row>
    <row r="514" ht="12.75">
      <c r="X514" s="249"/>
    </row>
    <row r="515" ht="12.75">
      <c r="X515" s="249"/>
    </row>
    <row r="516" ht="12.75">
      <c r="X516" s="249"/>
    </row>
    <row r="517" ht="12.75">
      <c r="X517" s="249"/>
    </row>
    <row r="518" ht="12.75">
      <c r="X518" s="249"/>
    </row>
    <row r="519" ht="12.75">
      <c r="X519" s="249"/>
    </row>
    <row r="520" ht="12.75">
      <c r="X520" s="249"/>
    </row>
    <row r="521" ht="12.75">
      <c r="X521" s="249"/>
    </row>
    <row r="522" ht="12.75">
      <c r="X522" s="249"/>
    </row>
    <row r="523" ht="12.75">
      <c r="X523" s="249"/>
    </row>
    <row r="524" ht="12.75">
      <c r="X524" s="249"/>
    </row>
    <row r="525" ht="12.75">
      <c r="X525" s="249"/>
    </row>
    <row r="526" ht="12.75">
      <c r="X526" s="249"/>
    </row>
    <row r="527" ht="12.75">
      <c r="X527" s="249"/>
    </row>
    <row r="528" ht="12.75">
      <c r="X528" s="249"/>
    </row>
    <row r="529" ht="12.75">
      <c r="X529" s="249"/>
    </row>
    <row r="530" ht="12.75">
      <c r="X530" s="249"/>
    </row>
    <row r="531" ht="12.75">
      <c r="X531" s="249"/>
    </row>
    <row r="532" ht="12.75">
      <c r="X532" s="249"/>
    </row>
    <row r="533" ht="12.75">
      <c r="X533" s="249"/>
    </row>
    <row r="534" ht="12.75">
      <c r="X534" s="249"/>
    </row>
    <row r="535" ht="12.75">
      <c r="X535" s="249"/>
    </row>
    <row r="536" ht="12.75">
      <c r="X536" s="249"/>
    </row>
    <row r="537" ht="12.75">
      <c r="X537" s="249"/>
    </row>
    <row r="538" ht="12.75">
      <c r="X538" s="249"/>
    </row>
    <row r="539" ht="12.75">
      <c r="X539" s="249"/>
    </row>
    <row r="540" ht="12.75">
      <c r="X540" s="249"/>
    </row>
    <row r="541" ht="12.75">
      <c r="X541" s="249"/>
    </row>
    <row r="542" ht="12.75">
      <c r="X542" s="249"/>
    </row>
    <row r="543" ht="12.75">
      <c r="X543" s="249"/>
    </row>
    <row r="544" ht="12.75">
      <c r="X544" s="249"/>
    </row>
    <row r="545" ht="12.75">
      <c r="X545" s="249"/>
    </row>
    <row r="546" ht="12.75">
      <c r="X546" s="249"/>
    </row>
    <row r="547" ht="12.75">
      <c r="X547" s="249"/>
    </row>
    <row r="548" ht="12.75">
      <c r="X548" s="249"/>
    </row>
    <row r="549" ht="12.75">
      <c r="X549" s="249"/>
    </row>
    <row r="550" ht="12.75">
      <c r="X550" s="249"/>
    </row>
    <row r="551" ht="12.75">
      <c r="X551" s="249"/>
    </row>
    <row r="552" ht="12.75">
      <c r="X552" s="249"/>
    </row>
    <row r="553" ht="12.75">
      <c r="X553" s="249"/>
    </row>
    <row r="554" ht="12.75">
      <c r="X554" s="249"/>
    </row>
    <row r="555" ht="12.75">
      <c r="X555" s="249"/>
    </row>
    <row r="556" ht="12.75">
      <c r="X556" s="249"/>
    </row>
    <row r="557" ht="12.75">
      <c r="X557" s="249"/>
    </row>
    <row r="558" ht="12.75">
      <c r="X558" s="249"/>
    </row>
    <row r="559" ht="12.75">
      <c r="X559" s="249"/>
    </row>
    <row r="560" ht="12.75">
      <c r="X560" s="249"/>
    </row>
    <row r="561" ht="12.75">
      <c r="X561" s="249"/>
    </row>
    <row r="562" ht="12.75">
      <c r="X562" s="249"/>
    </row>
    <row r="563" ht="12.75">
      <c r="X563" s="249"/>
    </row>
    <row r="564" ht="12.75">
      <c r="X564" s="249"/>
    </row>
    <row r="565" ht="12.75">
      <c r="X565" s="249"/>
    </row>
    <row r="566" ht="12.75">
      <c r="X566" s="249"/>
    </row>
    <row r="567" ht="12.75">
      <c r="X567" s="249"/>
    </row>
    <row r="568" ht="12.75">
      <c r="X568" s="249"/>
    </row>
    <row r="569" ht="12.75">
      <c r="X569" s="249"/>
    </row>
    <row r="570" ht="12.75">
      <c r="X570" s="249"/>
    </row>
    <row r="571" ht="12.75">
      <c r="X571" s="249"/>
    </row>
    <row r="572" ht="12.75">
      <c r="X572" s="249"/>
    </row>
    <row r="573" ht="12.75">
      <c r="X573" s="249"/>
    </row>
    <row r="574" ht="12.75">
      <c r="X574" s="249"/>
    </row>
  </sheetData>
  <mergeCells count="193">
    <mergeCell ref="B271:U271"/>
    <mergeCell ref="AN57:AQ57"/>
    <mergeCell ref="AN114:AQ114"/>
    <mergeCell ref="AN161:AQ161"/>
    <mergeCell ref="AN210:AQ210"/>
    <mergeCell ref="Z243:AQ243"/>
    <mergeCell ref="D167:U167"/>
    <mergeCell ref="D171:U171"/>
    <mergeCell ref="D122:U122"/>
    <mergeCell ref="D124:U124"/>
    <mergeCell ref="B6:B7"/>
    <mergeCell ref="I6:J6"/>
    <mergeCell ref="K7:L7"/>
    <mergeCell ref="K6:N6"/>
    <mergeCell ref="M7:N7"/>
    <mergeCell ref="G6:H6"/>
    <mergeCell ref="E6:F6"/>
    <mergeCell ref="D243:U243"/>
    <mergeCell ref="AG68:AH68"/>
    <mergeCell ref="D110:U110"/>
    <mergeCell ref="Z68:AA68"/>
    <mergeCell ref="D169:U169"/>
    <mergeCell ref="D120:U120"/>
    <mergeCell ref="Z220:AQ220"/>
    <mergeCell ref="D216:U216"/>
    <mergeCell ref="D218:U218"/>
    <mergeCell ref="D206:U206"/>
    <mergeCell ref="O210:R210"/>
    <mergeCell ref="T210:U210"/>
    <mergeCell ref="O211:P211"/>
    <mergeCell ref="Q211:R211"/>
    <mergeCell ref="T211:U211"/>
    <mergeCell ref="AN211:AQ211"/>
    <mergeCell ref="B210:B211"/>
    <mergeCell ref="G210:H210"/>
    <mergeCell ref="I210:J210"/>
    <mergeCell ref="K210:N210"/>
    <mergeCell ref="K211:L211"/>
    <mergeCell ref="M211:N211"/>
    <mergeCell ref="X210:X211"/>
    <mergeCell ref="Z210:AA210"/>
    <mergeCell ref="AJ210:AL210"/>
    <mergeCell ref="B114:B115"/>
    <mergeCell ref="T114:U114"/>
    <mergeCell ref="K115:L115"/>
    <mergeCell ref="M115:N115"/>
    <mergeCell ref="O115:P115"/>
    <mergeCell ref="Q115:R115"/>
    <mergeCell ref="T115:U115"/>
    <mergeCell ref="E114:F114"/>
    <mergeCell ref="G114:H114"/>
    <mergeCell ref="I114:J114"/>
    <mergeCell ref="Z7:AA7"/>
    <mergeCell ref="D2:U2"/>
    <mergeCell ref="B161:B162"/>
    <mergeCell ref="T161:U161"/>
    <mergeCell ref="K162:L162"/>
    <mergeCell ref="M162:N162"/>
    <mergeCell ref="O162:P162"/>
    <mergeCell ref="Q162:R162"/>
    <mergeCell ref="T162:U162"/>
    <mergeCell ref="Z14:AQ14"/>
    <mergeCell ref="Z12:AQ12"/>
    <mergeCell ref="D220:U220"/>
    <mergeCell ref="D235:U235"/>
    <mergeCell ref="D157:U157"/>
    <mergeCell ref="E161:F161"/>
    <mergeCell ref="G161:H161"/>
    <mergeCell ref="I161:J161"/>
    <mergeCell ref="K161:N161"/>
    <mergeCell ref="O161:R161"/>
    <mergeCell ref="E210:F210"/>
    <mergeCell ref="Z16:AQ16"/>
    <mergeCell ref="Z76:AQ76"/>
    <mergeCell ref="Z85:AQ85"/>
    <mergeCell ref="Z22:AQ22"/>
    <mergeCell ref="Z53:AQ53"/>
    <mergeCell ref="Z57:AA57"/>
    <mergeCell ref="AJ57:AL57"/>
    <mergeCell ref="Z52:AQ52"/>
    <mergeCell ref="AM68:AN68"/>
    <mergeCell ref="Z67:AQ67"/>
    <mergeCell ref="K114:N114"/>
    <mergeCell ref="O114:R114"/>
    <mergeCell ref="D63:U63"/>
    <mergeCell ref="Z94:AQ94"/>
    <mergeCell ref="AI68:AJ68"/>
    <mergeCell ref="AK68:AL68"/>
    <mergeCell ref="D67:U67"/>
    <mergeCell ref="D76:U76"/>
    <mergeCell ref="D85:U85"/>
    <mergeCell ref="D94:U94"/>
    <mergeCell ref="D65:U65"/>
    <mergeCell ref="AC68:AD68"/>
    <mergeCell ref="O6:R6"/>
    <mergeCell ref="O7:P7"/>
    <mergeCell ref="T6:U6"/>
    <mergeCell ref="Q7:R7"/>
    <mergeCell ref="T7:U7"/>
    <mergeCell ref="K57:N57"/>
    <mergeCell ref="O57:R57"/>
    <mergeCell ref="T57:U57"/>
    <mergeCell ref="D12:U12"/>
    <mergeCell ref="D16:U16"/>
    <mergeCell ref="D22:U22"/>
    <mergeCell ref="D34:U34"/>
    <mergeCell ref="D14:U14"/>
    <mergeCell ref="K58:L58"/>
    <mergeCell ref="M58:N58"/>
    <mergeCell ref="O58:P58"/>
    <mergeCell ref="Z235:AQ235"/>
    <mergeCell ref="AP68:AQ68"/>
    <mergeCell ref="X57:X58"/>
    <mergeCell ref="Z157:AQ157"/>
    <mergeCell ref="Z124:AQ124"/>
    <mergeCell ref="Z63:AQ63"/>
    <mergeCell ref="Z65:AQ65"/>
    <mergeCell ref="Q58:R58"/>
    <mergeCell ref="T58:U58"/>
    <mergeCell ref="Z2:AQ2"/>
    <mergeCell ref="X6:X7"/>
    <mergeCell ref="Z6:AA6"/>
    <mergeCell ref="AC7:AE7"/>
    <mergeCell ref="AN7:AQ7"/>
    <mergeCell ref="AK7:AL7"/>
    <mergeCell ref="AJ6:AL6"/>
    <mergeCell ref="D53:U53"/>
    <mergeCell ref="Z115:AA115"/>
    <mergeCell ref="AC115:AE115"/>
    <mergeCell ref="Z34:AQ34"/>
    <mergeCell ref="B57:B58"/>
    <mergeCell ref="E57:F57"/>
    <mergeCell ref="G57:H57"/>
    <mergeCell ref="I57:J57"/>
    <mergeCell ref="AC58:AE58"/>
    <mergeCell ref="AK58:AL58"/>
    <mergeCell ref="AN58:AQ58"/>
    <mergeCell ref="X161:X162"/>
    <mergeCell ref="Z161:AA161"/>
    <mergeCell ref="AJ161:AL161"/>
    <mergeCell ref="Z162:AA162"/>
    <mergeCell ref="AC162:AE162"/>
    <mergeCell ref="AK162:AL162"/>
    <mergeCell ref="Z211:AA211"/>
    <mergeCell ref="AC211:AE211"/>
    <mergeCell ref="AK211:AL211"/>
    <mergeCell ref="AN6:AQ6"/>
    <mergeCell ref="AN162:AQ162"/>
    <mergeCell ref="Z169:AQ169"/>
    <mergeCell ref="Z206:AQ206"/>
    <mergeCell ref="Z171:AQ171"/>
    <mergeCell ref="Z110:AQ110"/>
    <mergeCell ref="Z114:AA114"/>
    <mergeCell ref="D50:U50"/>
    <mergeCell ref="D107:U107"/>
    <mergeCell ref="D154:U154"/>
    <mergeCell ref="AN115:AQ115"/>
    <mergeCell ref="Z120:AQ120"/>
    <mergeCell ref="Z122:AQ122"/>
    <mergeCell ref="X114:X115"/>
    <mergeCell ref="AK115:AL115"/>
    <mergeCell ref="Z58:AA58"/>
    <mergeCell ref="AJ114:AL114"/>
    <mergeCell ref="D203:U203"/>
    <mergeCell ref="D245:U245"/>
    <mergeCell ref="Z50:AQ50"/>
    <mergeCell ref="Z107:AQ107"/>
    <mergeCell ref="Z154:AQ154"/>
    <mergeCell ref="Z203:AQ203"/>
    <mergeCell ref="Z245:AQ245"/>
    <mergeCell ref="Z216:AQ216"/>
    <mergeCell ref="Z218:AQ218"/>
    <mergeCell ref="Z167:AQ167"/>
    <mergeCell ref="X261:AQ261"/>
    <mergeCell ref="Z247:AQ247"/>
    <mergeCell ref="X249:AQ249"/>
    <mergeCell ref="X251:AQ251"/>
    <mergeCell ref="X255:AQ255"/>
    <mergeCell ref="X257:AQ257"/>
    <mergeCell ref="X259:AQ259"/>
    <mergeCell ref="X253:AQ253"/>
    <mergeCell ref="B259:U259"/>
    <mergeCell ref="B261:U261"/>
    <mergeCell ref="D247:U247"/>
    <mergeCell ref="B249:U249"/>
    <mergeCell ref="B251:U251"/>
    <mergeCell ref="B253:U253"/>
    <mergeCell ref="B255:U255"/>
    <mergeCell ref="B257:U257"/>
    <mergeCell ref="B263:U263"/>
    <mergeCell ref="B265:U265"/>
    <mergeCell ref="X263:AQ263"/>
    <mergeCell ref="X265:AQ265"/>
  </mergeCells>
  <printOptions horizontalCentered="1" verticalCentered="1"/>
  <pageMargins left="0" right="0" top="0" bottom="0" header="0.5" footer="0"/>
  <pageSetup fitToHeight="5" fitToWidth="2" horizontalDpi="600" verticalDpi="600" orientation="landscape" scale="77" r:id="rId1"/>
  <headerFooter alignWithMargins="0">
    <oddFooter>&amp;L&amp;8&amp;F&amp;C&amp;8Page &amp;P of &amp;N&amp;R&amp;8&amp;D</oddFooter>
  </headerFooter>
  <rowBreaks count="4" manualBreakCount="4">
    <brk id="51" max="43" man="1"/>
    <brk id="108" max="43" man="1"/>
    <brk id="155" max="43" man="1"/>
    <brk id="204" max="43" man="1"/>
  </rowBreaks>
  <colBreaks count="1" manualBreakCount="1">
    <brk id="22" max="2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Lyubomyr Oliynyk</cp:lastModifiedBy>
  <cp:lastPrinted>2003-08-18T20:17:26Z</cp:lastPrinted>
  <dcterms:created xsi:type="dcterms:W3CDTF">2003-06-29T12:26:32Z</dcterms:created>
  <dcterms:modified xsi:type="dcterms:W3CDTF">2003-11-12T10:30:19Z</dcterms:modified>
  <cp:category/>
  <cp:version/>
  <cp:contentType/>
  <cp:contentStatus/>
</cp:coreProperties>
</file>